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210" windowWidth="12120" windowHeight="9000" tabRatio="795"/>
  </bookViews>
  <sheets>
    <sheet name="M-POS" sheetId="1" r:id="rId1"/>
    <sheet name="Ž-POS" sheetId="25" r:id="rId2"/>
    <sheet name="M-EK" sheetId="31" r:id="rId3"/>
    <sheet name="Ž-EK" sheetId="32" r:id="rId4"/>
    <sheet name="Sheet2" sheetId="2" state="hidden" r:id="rId5"/>
    <sheet name="Sheet3" sheetId="3" state="hidden" r:id="rId6"/>
    <sheet name="Sheet4" sheetId="4" state="hidden" r:id="rId7"/>
    <sheet name="Sheet5" sheetId="5" state="hidden" r:id="rId8"/>
    <sheet name="Sheet6" sheetId="6" state="hidden" r:id="rId9"/>
    <sheet name="Sheet7" sheetId="7" state="hidden" r:id="rId10"/>
    <sheet name="Sheet8" sheetId="8" state="hidden" r:id="rId11"/>
    <sheet name="Sheet9" sheetId="9" state="hidden" r:id="rId12"/>
    <sheet name="Sheet10" sheetId="10" state="hidden" r:id="rId13"/>
    <sheet name="Sheet11" sheetId="11" state="hidden" r:id="rId14"/>
    <sheet name="Sheet12" sheetId="12" state="hidden" r:id="rId15"/>
    <sheet name="Sheet13" sheetId="13" state="hidden" r:id="rId16"/>
    <sheet name="Sheet14" sheetId="14" state="hidden" r:id="rId17"/>
    <sheet name="Sheet15" sheetId="15" state="hidden" r:id="rId18"/>
    <sheet name="Sheet16" sheetId="16" state="hidden" r:id="rId19"/>
  </sheets>
  <definedNames>
    <definedName name="_xlnm._FilterDatabase" localSheetId="2" hidden="1">'M-EK'!$B$7:$S$67</definedName>
    <definedName name="_xlnm._FilterDatabase" localSheetId="0" hidden="1">'M-POS'!$B$7:$S$319</definedName>
    <definedName name="_xlnm._FilterDatabase" localSheetId="3" hidden="1">'Ž-EK'!$B$7:$S$37</definedName>
    <definedName name="_xlnm._FilterDatabase" localSheetId="1" hidden="1">'Ž-POS'!$B$7:$S$176</definedName>
  </definedNames>
  <calcPr calcId="125725"/>
</workbook>
</file>

<file path=xl/calcChain.xml><?xml version="1.0" encoding="utf-8"?>
<calcChain xmlns="http://schemas.openxmlformats.org/spreadsheetml/2006/main">
  <c r="D70" i="31"/>
  <c r="F179" i="25" l="1"/>
  <c r="E179"/>
  <c r="D179"/>
  <c r="F323" i="1"/>
  <c r="F322"/>
  <c r="E322"/>
  <c r="D322"/>
  <c r="J310"/>
  <c r="N310"/>
  <c r="J311"/>
  <c r="N311"/>
  <c r="J313"/>
  <c r="N313"/>
  <c r="J314"/>
  <c r="N314"/>
  <c r="J315"/>
  <c r="N315"/>
  <c r="J317"/>
  <c r="N317"/>
  <c r="J318"/>
  <c r="N318"/>
  <c r="F180" i="25" l="1"/>
  <c r="F71" i="31"/>
  <c r="F70"/>
  <c r="E70"/>
  <c r="F40" i="32"/>
  <c r="E40"/>
  <c r="D40"/>
  <c r="F41"/>
  <c r="N290" i="1"/>
  <c r="N292"/>
  <c r="N296"/>
  <c r="J290"/>
  <c r="J292"/>
  <c r="J296"/>
  <c r="J12" l="1"/>
  <c r="N241"/>
  <c r="N258"/>
  <c r="J241"/>
  <c r="J258"/>
  <c r="J8" i="31" l="1"/>
  <c r="J9"/>
  <c r="J10"/>
  <c r="J13"/>
  <c r="J15"/>
  <c r="J16"/>
  <c r="J28"/>
  <c r="J17"/>
  <c r="J52"/>
  <c r="J32"/>
  <c r="J24"/>
  <c r="J39"/>
  <c r="J30"/>
  <c r="J50"/>
  <c r="J12"/>
  <c r="J44"/>
  <c r="J53"/>
  <c r="J59"/>
  <c r="J33"/>
  <c r="J48"/>
  <c r="J35"/>
  <c r="J14"/>
  <c r="J25"/>
  <c r="J19"/>
  <c r="J65"/>
  <c r="J11"/>
  <c r="J34"/>
  <c r="J51"/>
  <c r="J58"/>
  <c r="J41"/>
  <c r="J43"/>
  <c r="J49"/>
  <c r="J45"/>
  <c r="J29"/>
  <c r="J27"/>
  <c r="J40"/>
  <c r="J22"/>
  <c r="J31"/>
  <c r="J18"/>
  <c r="J37"/>
  <c r="J21"/>
  <c r="J47"/>
  <c r="J61"/>
  <c r="J62"/>
  <c r="J57"/>
  <c r="J36"/>
  <c r="J20"/>
  <c r="J38"/>
  <c r="J64"/>
  <c r="J66"/>
  <c r="J26"/>
  <c r="J60"/>
  <c r="J42"/>
  <c r="J56"/>
  <c r="J63"/>
  <c r="J46"/>
  <c r="J23"/>
  <c r="J54"/>
  <c r="J55"/>
  <c r="J67"/>
  <c r="J184" i="1"/>
  <c r="N184"/>
  <c r="J67"/>
  <c r="N67"/>
  <c r="J72"/>
  <c r="N72"/>
  <c r="J217"/>
  <c r="N217"/>
  <c r="J229"/>
  <c r="N229"/>
  <c r="J253"/>
  <c r="N253"/>
  <c r="J186"/>
  <c r="N186"/>
  <c r="J152"/>
  <c r="N152"/>
  <c r="J173"/>
  <c r="N173"/>
  <c r="J87"/>
  <c r="N87"/>
  <c r="J288"/>
  <c r="N288"/>
  <c r="J234"/>
  <c r="N234"/>
  <c r="J49"/>
  <c r="N49"/>
  <c r="J120"/>
  <c r="N120"/>
  <c r="J169"/>
  <c r="N169"/>
  <c r="J201"/>
  <c r="N201"/>
  <c r="J219"/>
  <c r="N219"/>
  <c r="N8" i="31"/>
  <c r="N9"/>
  <c r="N10"/>
  <c r="N13"/>
  <c r="N15"/>
  <c r="N16"/>
  <c r="N28"/>
  <c r="N17"/>
  <c r="N52"/>
  <c r="N32"/>
  <c r="N24"/>
  <c r="N39"/>
  <c r="N30"/>
  <c r="N50"/>
  <c r="N12"/>
  <c r="N44"/>
  <c r="N53"/>
  <c r="N59"/>
  <c r="N33"/>
  <c r="N48"/>
  <c r="N35"/>
  <c r="N14"/>
  <c r="N25"/>
  <c r="N19"/>
  <c r="N65"/>
  <c r="N11"/>
  <c r="N34"/>
  <c r="N51"/>
  <c r="N58"/>
  <c r="N41"/>
  <c r="N43"/>
  <c r="N49"/>
  <c r="N45"/>
  <c r="N29"/>
  <c r="N27"/>
  <c r="N40"/>
  <c r="N22"/>
  <c r="N31"/>
  <c r="N18"/>
  <c r="N37"/>
  <c r="N21"/>
  <c r="N47"/>
  <c r="N61"/>
  <c r="N62"/>
  <c r="N57"/>
  <c r="N36"/>
  <c r="N20"/>
  <c r="N38"/>
  <c r="N64"/>
  <c r="N66"/>
  <c r="N26"/>
  <c r="N60"/>
  <c r="N42"/>
  <c r="N56"/>
  <c r="N63"/>
  <c r="N46"/>
  <c r="N23"/>
  <c r="N54"/>
  <c r="N55"/>
  <c r="N67"/>
  <c r="J9" i="1"/>
  <c r="N9"/>
  <c r="J10"/>
  <c r="N10"/>
  <c r="J11"/>
  <c r="N11"/>
  <c r="J14"/>
  <c r="N14"/>
  <c r="J15"/>
  <c r="N15"/>
  <c r="J17"/>
  <c r="N17"/>
  <c r="J19"/>
  <c r="N19"/>
  <c r="J20"/>
  <c r="N20"/>
  <c r="J22"/>
  <c r="N22"/>
  <c r="J25"/>
  <c r="N25"/>
  <c r="J30"/>
  <c r="N30"/>
  <c r="J32"/>
  <c r="N32"/>
  <c r="J41"/>
  <c r="N41"/>
  <c r="J52"/>
  <c r="N52"/>
  <c r="J74"/>
  <c r="N74"/>
  <c r="J95"/>
  <c r="N95"/>
  <c r="J96"/>
  <c r="N96"/>
  <c r="J105"/>
  <c r="N105"/>
  <c r="J27"/>
  <c r="N27"/>
  <c r="J286"/>
  <c r="N286"/>
  <c r="J37"/>
  <c r="N37"/>
  <c r="J61"/>
  <c r="N61"/>
  <c r="J162"/>
  <c r="N162"/>
  <c r="J291"/>
  <c r="N291"/>
  <c r="J40"/>
  <c r="N40"/>
  <c r="J277"/>
  <c r="N277"/>
  <c r="J309"/>
  <c r="N309"/>
  <c r="J99"/>
  <c r="N99"/>
  <c r="J185"/>
  <c r="N185"/>
  <c r="J43"/>
  <c r="N43"/>
  <c r="J107"/>
  <c r="N107"/>
  <c r="J263"/>
  <c r="N263"/>
  <c r="J246"/>
  <c r="N246"/>
  <c r="J235"/>
  <c r="N235"/>
  <c r="J47"/>
  <c r="N47"/>
  <c r="J218"/>
  <c r="N218"/>
  <c r="J80"/>
  <c r="N80"/>
  <c r="J81"/>
  <c r="N81"/>
  <c r="J225"/>
  <c r="N225"/>
  <c r="J266"/>
  <c r="N266"/>
  <c r="J275"/>
  <c r="N275"/>
  <c r="J264"/>
  <c r="N264"/>
  <c r="J170"/>
  <c r="N170"/>
  <c r="J242"/>
  <c r="N242"/>
  <c r="J161"/>
  <c r="N161"/>
  <c r="J289"/>
  <c r="N289"/>
  <c r="J307"/>
  <c r="N307"/>
  <c r="J147"/>
  <c r="N147"/>
  <c r="J130"/>
  <c r="N130"/>
  <c r="J73"/>
  <c r="N73"/>
  <c r="J134"/>
  <c r="N134"/>
  <c r="J68"/>
  <c r="N68"/>
  <c r="J97"/>
  <c r="N97"/>
  <c r="J316"/>
  <c r="N316"/>
  <c r="J192"/>
  <c r="N192"/>
  <c r="J178"/>
  <c r="N178"/>
  <c r="J276"/>
  <c r="N276"/>
  <c r="J177"/>
  <c r="N177"/>
  <c r="J222"/>
  <c r="N222"/>
  <c r="J44"/>
  <c r="N44"/>
  <c r="J115"/>
  <c r="N115"/>
  <c r="J66"/>
  <c r="N66"/>
  <c r="J24"/>
  <c r="N24"/>
  <c r="J139"/>
  <c r="N139"/>
  <c r="J247"/>
  <c r="N247"/>
  <c r="J154"/>
  <c r="N154"/>
  <c r="J33"/>
  <c r="N33"/>
  <c r="J42"/>
  <c r="N42"/>
  <c r="J174"/>
  <c r="N174"/>
  <c r="J230"/>
  <c r="N230"/>
  <c r="J39"/>
  <c r="N39"/>
  <c r="J50"/>
  <c r="N50"/>
  <c r="J91"/>
  <c r="N91"/>
  <c r="J232"/>
  <c r="N232"/>
  <c r="J268"/>
  <c r="N268"/>
  <c r="J281"/>
  <c r="N281"/>
  <c r="J21"/>
  <c r="N21"/>
  <c r="J57"/>
  <c r="N57"/>
  <c r="J206"/>
  <c r="N206"/>
  <c r="J203"/>
  <c r="N203"/>
  <c r="J86"/>
  <c r="N86"/>
  <c r="J294"/>
  <c r="N294"/>
  <c r="J269"/>
  <c r="N269"/>
  <c r="J312"/>
  <c r="N312"/>
  <c r="J158"/>
  <c r="N158"/>
  <c r="J237"/>
  <c r="N237"/>
  <c r="J191"/>
  <c r="N191"/>
  <c r="J125"/>
  <c r="N125"/>
  <c r="J303"/>
  <c r="N303"/>
  <c r="J308"/>
  <c r="N308"/>
  <c r="N12"/>
  <c r="J138"/>
  <c r="N138"/>
  <c r="J210"/>
  <c r="N210"/>
  <c r="J248"/>
  <c r="N248"/>
  <c r="J297"/>
  <c r="N297"/>
  <c r="J124"/>
  <c r="N124"/>
  <c r="J298"/>
  <c r="N298"/>
  <c r="J240"/>
  <c r="N240"/>
  <c r="J282"/>
  <c r="N282"/>
  <c r="J153"/>
  <c r="N153"/>
  <c r="J160"/>
  <c r="N160"/>
  <c r="J53"/>
  <c r="N53"/>
  <c r="J172"/>
  <c r="N172"/>
  <c r="J260"/>
  <c r="N260"/>
  <c r="J179"/>
  <c r="N179"/>
  <c r="J215"/>
  <c r="N215"/>
  <c r="J224"/>
  <c r="N224"/>
  <c r="J69"/>
  <c r="N69"/>
  <c r="J85"/>
  <c r="N85"/>
  <c r="J151"/>
  <c r="N151"/>
  <c r="J213"/>
  <c r="N213"/>
  <c r="J293"/>
  <c r="N293"/>
  <c r="J103"/>
  <c r="N103"/>
  <c r="J168"/>
  <c r="N168"/>
  <c r="J272"/>
  <c r="N272"/>
  <c r="J143"/>
  <c r="N143"/>
  <c r="J305"/>
  <c r="N305"/>
  <c r="J13"/>
  <c r="N13"/>
  <c r="J38"/>
  <c r="N38"/>
  <c r="J71"/>
  <c r="N71"/>
  <c r="J118"/>
  <c r="N118"/>
  <c r="J187"/>
  <c r="N187"/>
  <c r="J79"/>
  <c r="N79"/>
  <c r="J100"/>
  <c r="N100"/>
  <c r="J129"/>
  <c r="N129"/>
  <c r="J29"/>
  <c r="N29"/>
  <c r="J55"/>
  <c r="N55"/>
  <c r="J194"/>
  <c r="N194"/>
  <c r="J35"/>
  <c r="N35"/>
  <c r="J182"/>
  <c r="N182"/>
  <c r="J156"/>
  <c r="N156"/>
  <c r="J195"/>
  <c r="N195"/>
  <c r="J238"/>
  <c r="N238"/>
  <c r="J34"/>
  <c r="N34"/>
  <c r="J142"/>
  <c r="N142"/>
  <c r="J94"/>
  <c r="N94"/>
  <c r="J167"/>
  <c r="N167"/>
  <c r="J76"/>
  <c r="N76"/>
  <c r="J88"/>
  <c r="N88"/>
  <c r="J64"/>
  <c r="N64"/>
  <c r="J270"/>
  <c r="N270"/>
  <c r="J77"/>
  <c r="N77"/>
  <c r="J302"/>
  <c r="N302"/>
  <c r="J254"/>
  <c r="N254"/>
  <c r="J123"/>
  <c r="N123"/>
  <c r="J202"/>
  <c r="N202"/>
  <c r="J287"/>
  <c r="N287"/>
  <c r="J261"/>
  <c r="N261"/>
  <c r="J199"/>
  <c r="N199"/>
  <c r="J83"/>
  <c r="N83"/>
  <c r="J190"/>
  <c r="N190"/>
  <c r="J239"/>
  <c r="N239"/>
  <c r="J181"/>
  <c r="N181"/>
  <c r="J48"/>
  <c r="N48"/>
  <c r="J131"/>
  <c r="N131"/>
  <c r="J117"/>
  <c r="N117"/>
  <c r="J46"/>
  <c r="N46"/>
  <c r="J193"/>
  <c r="N193"/>
  <c r="J257"/>
  <c r="N257"/>
  <c r="J140"/>
  <c r="N140"/>
  <c r="J159"/>
  <c r="N159"/>
  <c r="J106"/>
  <c r="N106"/>
  <c r="J189"/>
  <c r="N189"/>
  <c r="J285"/>
  <c r="N285"/>
  <c r="J262"/>
  <c r="N262"/>
  <c r="J102"/>
  <c r="N102"/>
  <c r="J26"/>
  <c r="N26"/>
  <c r="J89"/>
  <c r="N89"/>
  <c r="J141"/>
  <c r="N141"/>
  <c r="J205"/>
  <c r="N205"/>
  <c r="J208"/>
  <c r="N208"/>
  <c r="J301"/>
  <c r="N301"/>
  <c r="J200"/>
  <c r="N200"/>
  <c r="J111"/>
  <c r="N111"/>
  <c r="J28"/>
  <c r="N28"/>
  <c r="J62"/>
  <c r="N62"/>
  <c r="J150"/>
  <c r="N150"/>
  <c r="J65"/>
  <c r="N65"/>
  <c r="J82"/>
  <c r="N82"/>
  <c r="J18"/>
  <c r="N18"/>
  <c r="J149"/>
  <c r="N149"/>
  <c r="J207"/>
  <c r="N207"/>
  <c r="J216"/>
  <c r="N216"/>
  <c r="J304"/>
  <c r="N304"/>
  <c r="J155"/>
  <c r="N155"/>
  <c r="J165"/>
  <c r="N165"/>
  <c r="J300"/>
  <c r="N300"/>
  <c r="J8"/>
  <c r="N8"/>
  <c r="J166"/>
  <c r="N166"/>
  <c r="J133"/>
  <c r="N133"/>
  <c r="J163"/>
  <c r="N163"/>
  <c r="J51"/>
  <c r="N51"/>
  <c r="J58"/>
  <c r="N58"/>
  <c r="J119"/>
  <c r="N119"/>
  <c r="J196"/>
  <c r="N196"/>
  <c r="J171"/>
  <c r="N171"/>
  <c r="J36"/>
  <c r="N36"/>
  <c r="J112"/>
  <c r="N112"/>
  <c r="J59"/>
  <c r="N59"/>
  <c r="J183"/>
  <c r="N183"/>
  <c r="J75"/>
  <c r="N75"/>
  <c r="J114"/>
  <c r="N114"/>
  <c r="J236"/>
  <c r="N236"/>
  <c r="J223"/>
  <c r="N223"/>
  <c r="J109"/>
  <c r="N109"/>
  <c r="J214"/>
  <c r="N214"/>
  <c r="J255"/>
  <c r="N255"/>
  <c r="J93"/>
  <c r="N93"/>
  <c r="J209"/>
  <c r="N209"/>
  <c r="J227"/>
  <c r="N227"/>
  <c r="J265"/>
  <c r="N265"/>
  <c r="J245"/>
  <c r="N245"/>
  <c r="J319"/>
  <c r="N319"/>
  <c r="J92"/>
  <c r="N92"/>
  <c r="J220"/>
  <c r="N220"/>
  <c r="J146"/>
  <c r="N146"/>
  <c r="J283"/>
  <c r="N283"/>
  <c r="J16"/>
  <c r="N16"/>
  <c r="J252"/>
  <c r="N252"/>
  <c r="J259"/>
  <c r="N259"/>
  <c r="J128"/>
  <c r="N128"/>
  <c r="J98"/>
  <c r="N98"/>
  <c r="J90"/>
  <c r="N90"/>
  <c r="J157"/>
  <c r="N157"/>
  <c r="J148"/>
  <c r="N148"/>
  <c r="J122"/>
  <c r="N122"/>
  <c r="J176"/>
  <c r="N176"/>
  <c r="J101"/>
  <c r="N101"/>
  <c r="J104"/>
  <c r="N104"/>
  <c r="J175"/>
  <c r="N175"/>
  <c r="J212"/>
  <c r="N212"/>
  <c r="J221"/>
  <c r="N221"/>
  <c r="J63"/>
  <c r="N63"/>
  <c r="J180"/>
  <c r="N180"/>
  <c r="J273"/>
  <c r="N273"/>
  <c r="J121"/>
  <c r="N121"/>
  <c r="J132"/>
  <c r="N132"/>
  <c r="J45"/>
  <c r="N45"/>
  <c r="J145"/>
  <c r="N145"/>
  <c r="J233"/>
  <c r="N233"/>
  <c r="J251"/>
  <c r="N251"/>
  <c r="J126"/>
  <c r="N126"/>
  <c r="J278"/>
  <c r="N278"/>
  <c r="J110"/>
  <c r="N110"/>
  <c r="J108"/>
  <c r="N108"/>
  <c r="J228"/>
  <c r="N228"/>
  <c r="J144"/>
  <c r="N144"/>
  <c r="J164"/>
  <c r="N164"/>
  <c r="J243"/>
  <c r="N243"/>
  <c r="J274"/>
  <c r="N274"/>
  <c r="J279"/>
  <c r="N279"/>
  <c r="J280"/>
  <c r="N280"/>
  <c r="J198"/>
  <c r="N198"/>
  <c r="J295"/>
  <c r="N295"/>
  <c r="J60"/>
  <c r="N60"/>
  <c r="J188"/>
  <c r="N188"/>
  <c r="J197"/>
  <c r="N197"/>
  <c r="J244"/>
  <c r="N244"/>
  <c r="J250"/>
  <c r="N250"/>
  <c r="J116"/>
  <c r="N116"/>
  <c r="J78"/>
  <c r="N78"/>
  <c r="J113"/>
  <c r="N113"/>
  <c r="J135"/>
  <c r="N135"/>
  <c r="J271"/>
  <c r="N271"/>
  <c r="J211"/>
  <c r="N211"/>
  <c r="J226"/>
  <c r="N226"/>
  <c r="J267"/>
  <c r="N267"/>
  <c r="J284"/>
  <c r="N284"/>
  <c r="J306"/>
  <c r="N306"/>
  <c r="J137"/>
  <c r="N137"/>
  <c r="J23"/>
  <c r="N23"/>
  <c r="J54"/>
  <c r="N54"/>
  <c r="J136"/>
  <c r="N136"/>
  <c r="J299"/>
  <c r="N299"/>
  <c r="J127"/>
  <c r="N127"/>
  <c r="J56"/>
  <c r="N56"/>
  <c r="J84"/>
  <c r="N84"/>
  <c r="J204"/>
  <c r="N204"/>
  <c r="J70"/>
  <c r="N70"/>
  <c r="J31"/>
  <c r="N31"/>
  <c r="J231"/>
  <c r="N231"/>
  <c r="J256"/>
  <c r="N256"/>
  <c r="J249"/>
  <c r="N249"/>
  <c r="J8" i="32"/>
  <c r="N8"/>
  <c r="J9"/>
  <c r="N9"/>
  <c r="J10"/>
  <c r="N10"/>
  <c r="J11"/>
  <c r="N11"/>
  <c r="J12"/>
  <c r="N12"/>
  <c r="J20"/>
  <c r="N20"/>
  <c r="J21"/>
  <c r="N21"/>
  <c r="J13"/>
  <c r="N13"/>
  <c r="J28"/>
  <c r="N28"/>
  <c r="J35"/>
  <c r="N35"/>
  <c r="J14"/>
  <c r="N14"/>
  <c r="J16"/>
  <c r="N16"/>
  <c r="J15"/>
  <c r="N15"/>
  <c r="J32"/>
  <c r="N32"/>
  <c r="J22"/>
  <c r="N22"/>
  <c r="J24"/>
  <c r="N24"/>
  <c r="J30"/>
  <c r="N30"/>
  <c r="J19"/>
  <c r="N19"/>
  <c r="J18"/>
  <c r="N18"/>
  <c r="J36"/>
  <c r="N36"/>
  <c r="J23"/>
  <c r="N23"/>
  <c r="J34"/>
  <c r="N34"/>
  <c r="J27"/>
  <c r="N27"/>
  <c r="J17"/>
  <c r="N17"/>
  <c r="J37"/>
  <c r="N37"/>
  <c r="J25"/>
  <c r="N25"/>
  <c r="J31"/>
  <c r="N31"/>
  <c r="J29"/>
  <c r="N29"/>
  <c r="J33"/>
  <c r="N33"/>
  <c r="J26"/>
  <c r="N26"/>
  <c r="J8" i="25"/>
  <c r="N8"/>
  <c r="J9"/>
  <c r="N9"/>
  <c r="J10"/>
  <c r="N10"/>
  <c r="J11"/>
  <c r="N11"/>
  <c r="J15"/>
  <c r="N15"/>
  <c r="J16"/>
  <c r="N16"/>
  <c r="J18"/>
  <c r="N18"/>
  <c r="J35"/>
  <c r="N35"/>
  <c r="J40"/>
  <c r="N40"/>
  <c r="J47"/>
  <c r="N47"/>
  <c r="J51"/>
  <c r="N51"/>
  <c r="J69"/>
  <c r="N69"/>
  <c r="J76"/>
  <c r="N76"/>
  <c r="J79"/>
  <c r="N79"/>
  <c r="J86"/>
  <c r="N86"/>
  <c r="J89"/>
  <c r="N89"/>
  <c r="J156"/>
  <c r="N156"/>
  <c r="J22"/>
  <c r="N22"/>
  <c r="J64"/>
  <c r="N64"/>
  <c r="J116"/>
  <c r="N116"/>
  <c r="J26"/>
  <c r="N26"/>
  <c r="J161"/>
  <c r="N161"/>
  <c r="J37"/>
  <c r="N37"/>
  <c r="J93"/>
  <c r="N93"/>
  <c r="J149"/>
  <c r="N149"/>
  <c r="J83"/>
  <c r="N83"/>
  <c r="J129"/>
  <c r="N129"/>
  <c r="J113"/>
  <c r="N113"/>
  <c r="J84"/>
  <c r="N84"/>
  <c r="J12"/>
  <c r="N12"/>
  <c r="J29"/>
  <c r="N29"/>
  <c r="J56"/>
  <c r="N56"/>
  <c r="J50"/>
  <c r="N50"/>
  <c r="J58"/>
  <c r="N58"/>
  <c r="J85"/>
  <c r="N85"/>
  <c r="J153"/>
  <c r="N153"/>
  <c r="J32"/>
  <c r="N32"/>
  <c r="J81"/>
  <c r="N81"/>
  <c r="J125"/>
  <c r="N125"/>
  <c r="J90"/>
  <c r="N90"/>
  <c r="J158"/>
  <c r="N158"/>
  <c r="J111"/>
  <c r="N111"/>
  <c r="J174"/>
  <c r="N174"/>
  <c r="J73"/>
  <c r="N73"/>
  <c r="J43"/>
  <c r="N43"/>
  <c r="J109"/>
  <c r="N109"/>
  <c r="J45"/>
  <c r="N45"/>
  <c r="J131"/>
  <c r="N131"/>
  <c r="J138"/>
  <c r="N138"/>
  <c r="J67"/>
  <c r="N67"/>
  <c r="J119"/>
  <c r="N119"/>
  <c r="J166"/>
  <c r="N166"/>
  <c r="J170"/>
  <c r="N170"/>
  <c r="J48"/>
  <c r="N48"/>
  <c r="J135"/>
  <c r="N135"/>
  <c r="J151"/>
  <c r="N151"/>
  <c r="J130"/>
  <c r="N130"/>
  <c r="J123"/>
  <c r="N123"/>
  <c r="J17"/>
  <c r="N17"/>
  <c r="J21"/>
  <c r="N21"/>
  <c r="J25"/>
  <c r="N25"/>
  <c r="J28"/>
  <c r="N28"/>
  <c r="J112"/>
  <c r="N112"/>
  <c r="J62"/>
  <c r="N62"/>
  <c r="J99"/>
  <c r="N99"/>
  <c r="J46"/>
  <c r="N46"/>
  <c r="J30"/>
  <c r="N30"/>
  <c r="J132"/>
  <c r="N132"/>
  <c r="J24"/>
  <c r="N24"/>
  <c r="J59"/>
  <c r="N59"/>
  <c r="J70"/>
  <c r="N70"/>
  <c r="J126"/>
  <c r="N126"/>
  <c r="J34"/>
  <c r="N34"/>
  <c r="J53"/>
  <c r="N53"/>
  <c r="J92"/>
  <c r="N92"/>
  <c r="J124"/>
  <c r="N124"/>
  <c r="J20"/>
  <c r="N20"/>
  <c r="J128"/>
  <c r="N128"/>
  <c r="J145"/>
  <c r="N145"/>
  <c r="J23"/>
  <c r="N23"/>
  <c r="J36"/>
  <c r="N36"/>
  <c r="J106"/>
  <c r="N106"/>
  <c r="J122"/>
  <c r="N122"/>
  <c r="J104"/>
  <c r="N104"/>
  <c r="J88"/>
  <c r="N88"/>
  <c r="J172"/>
  <c r="N172"/>
  <c r="J60"/>
  <c r="N60"/>
  <c r="J110"/>
  <c r="N110"/>
  <c r="J134"/>
  <c r="N134"/>
  <c r="J140"/>
  <c r="N140"/>
  <c r="J19"/>
  <c r="N19"/>
  <c r="J74"/>
  <c r="N74"/>
  <c r="J141"/>
  <c r="N141"/>
  <c r="J87"/>
  <c r="N87"/>
  <c r="J157"/>
  <c r="N157"/>
  <c r="J176"/>
  <c r="N176"/>
  <c r="J63"/>
  <c r="N63"/>
  <c r="J39"/>
  <c r="N39"/>
  <c r="J107"/>
  <c r="N107"/>
  <c r="J27"/>
  <c r="N27"/>
  <c r="J52"/>
  <c r="N52"/>
  <c r="J169"/>
  <c r="N169"/>
  <c r="J136"/>
  <c r="N136"/>
  <c r="J94"/>
  <c r="N94"/>
  <c r="J147"/>
  <c r="N147"/>
  <c r="J72"/>
  <c r="N72"/>
  <c r="J146"/>
  <c r="N146"/>
  <c r="J173"/>
  <c r="N173"/>
  <c r="J108"/>
  <c r="N108"/>
  <c r="J103"/>
  <c r="N103"/>
  <c r="J155"/>
  <c r="N155"/>
  <c r="J55"/>
  <c r="N55"/>
  <c r="J49"/>
  <c r="N49"/>
  <c r="J66"/>
  <c r="N66"/>
  <c r="J121"/>
  <c r="N121"/>
  <c r="J13"/>
  <c r="N13"/>
  <c r="J80"/>
  <c r="N80"/>
  <c r="J102"/>
  <c r="N102"/>
  <c r="J139"/>
  <c r="N139"/>
  <c r="J114"/>
  <c r="N114"/>
  <c r="J137"/>
  <c r="N137"/>
  <c r="J38"/>
  <c r="N38"/>
  <c r="J163"/>
  <c r="N163"/>
  <c r="J98"/>
  <c r="N98"/>
  <c r="J127"/>
  <c r="N127"/>
  <c r="J171"/>
  <c r="N171"/>
  <c r="J54"/>
  <c r="N54"/>
  <c r="J57"/>
  <c r="N57"/>
  <c r="J100"/>
  <c r="N100"/>
  <c r="J77"/>
  <c r="N77"/>
  <c r="J78"/>
  <c r="N78"/>
  <c r="J160"/>
  <c r="N160"/>
  <c r="J65"/>
  <c r="N65"/>
  <c r="J120"/>
  <c r="N120"/>
  <c r="J105"/>
  <c r="N105"/>
  <c r="J133"/>
  <c r="N133"/>
  <c r="J96"/>
  <c r="N96"/>
  <c r="J115"/>
  <c r="N115"/>
  <c r="J150"/>
  <c r="N150"/>
  <c r="J118"/>
  <c r="N118"/>
  <c r="J14"/>
  <c r="N14"/>
  <c r="J101"/>
  <c r="N101"/>
  <c r="J164"/>
  <c r="N164"/>
  <c r="J168"/>
  <c r="N168"/>
  <c r="J154"/>
  <c r="N154"/>
  <c r="J162"/>
  <c r="N162"/>
  <c r="J61"/>
  <c r="N61"/>
  <c r="J75"/>
  <c r="N75"/>
  <c r="J41"/>
  <c r="N41"/>
  <c r="J91"/>
  <c r="N91"/>
  <c r="J95"/>
  <c r="N95"/>
  <c r="J31"/>
  <c r="N31"/>
  <c r="J82"/>
  <c r="N82"/>
  <c r="J42"/>
  <c r="N42"/>
  <c r="J142"/>
  <c r="N142"/>
  <c r="J117"/>
  <c r="N117"/>
  <c r="J33"/>
  <c r="N33"/>
  <c r="J71"/>
  <c r="N71"/>
  <c r="J97"/>
  <c r="N97"/>
  <c r="J148"/>
  <c r="N148"/>
  <c r="J44"/>
  <c r="N44"/>
  <c r="J144"/>
  <c r="N144"/>
  <c r="J68"/>
  <c r="N68"/>
  <c r="J165"/>
  <c r="N165"/>
  <c r="J167"/>
  <c r="N167"/>
  <c r="J143"/>
  <c r="N143"/>
  <c r="J152"/>
  <c r="N152"/>
  <c r="J159"/>
  <c r="N159"/>
  <c r="J175"/>
  <c r="N175"/>
</calcChain>
</file>

<file path=xl/sharedStrings.xml><?xml version="1.0" encoding="utf-8"?>
<sst xmlns="http://schemas.openxmlformats.org/spreadsheetml/2006/main" count="1865" uniqueCount="641">
  <si>
    <t>POVPREČJE</t>
  </si>
  <si>
    <t>TEKMOVALEC</t>
  </si>
  <si>
    <t>KLUB</t>
  </si>
  <si>
    <t>DOMA</t>
  </si>
  <si>
    <t>SKUPAJ</t>
  </si>
  <si>
    <t>D</t>
  </si>
  <si>
    <t>G</t>
  </si>
  <si>
    <t>EKIPA</t>
  </si>
  <si>
    <t>NLR</t>
  </si>
  <si>
    <t>SET TOČKE</t>
  </si>
  <si>
    <t>TEK.-120 L.</t>
  </si>
  <si>
    <t>SK</t>
  </si>
  <si>
    <t>MES.</t>
  </si>
  <si>
    <t>GOSTEH</t>
  </si>
  <si>
    <t>TEKMOVALKA</t>
  </si>
  <si>
    <t>EKIPNE TOČKE</t>
  </si>
  <si>
    <t>LIGA</t>
  </si>
  <si>
    <t>%OS. S.T.</t>
  </si>
  <si>
    <t>%OS. E.T.</t>
  </si>
  <si>
    <t>BREST</t>
  </si>
  <si>
    <t>GORICA</t>
  </si>
  <si>
    <t>1A</t>
  </si>
  <si>
    <t>KOČEVJE</t>
  </si>
  <si>
    <t>HIDRO</t>
  </si>
  <si>
    <t>PIVKA</t>
  </si>
  <si>
    <t>IMPOL</t>
  </si>
  <si>
    <t>1B</t>
  </si>
  <si>
    <t>2Z</t>
  </si>
  <si>
    <t>MIKLAVŽ</t>
  </si>
  <si>
    <t>ŠOŠTANJ</t>
  </si>
  <si>
    <t>2V</t>
  </si>
  <si>
    <t>ISKRA</t>
  </si>
  <si>
    <t>ADERGAS</t>
  </si>
  <si>
    <t>ADRIA</t>
  </si>
  <si>
    <t>3Z</t>
  </si>
  <si>
    <t>RUŠE</t>
  </si>
  <si>
    <t>DE VESTA</t>
  </si>
  <si>
    <t>3V</t>
  </si>
  <si>
    <t>POVPREČJE VSI TEKM.</t>
  </si>
  <si>
    <t>POVPREČJE PRVIH 20 TEKM.</t>
  </si>
  <si>
    <t>SEZONA 2012/2013</t>
  </si>
  <si>
    <t>SEZONA 2013/2014</t>
  </si>
  <si>
    <t>SEZONA 2011/2012</t>
  </si>
  <si>
    <t>SEZONA 2010/2011</t>
  </si>
  <si>
    <t>SEZONA 2009/2010</t>
  </si>
  <si>
    <t>PROTEUS</t>
  </si>
  <si>
    <t>LJUBELJ</t>
  </si>
  <si>
    <t>TRIGLAV</t>
  </si>
  <si>
    <t>LITIJA 2001</t>
  </si>
  <si>
    <t>IZOLA</t>
  </si>
  <si>
    <t>TREBNJE</t>
  </si>
  <si>
    <t>RADENSKA</t>
  </si>
  <si>
    <t>CERŠAK</t>
  </si>
  <si>
    <t>POVPREČJE VSE TEKM.</t>
  </si>
  <si>
    <t>TABORSKA JAMA</t>
  </si>
  <si>
    <t>SLAVIJA ŠTOJS</t>
  </si>
  <si>
    <t>SLOVENJ GRADEC</t>
  </si>
  <si>
    <t>POVPR. VSEH EKIP</t>
  </si>
  <si>
    <t>POVPR. PRVIH 10 EKIP</t>
  </si>
  <si>
    <t>POVPR. EKIP V 1A LIGI</t>
  </si>
  <si>
    <t>KIRBIŠ FRANC</t>
  </si>
  <si>
    <t>BAJŽELJ GREGA</t>
  </si>
  <si>
    <t>IVANČIČ KLEMEN</t>
  </si>
  <si>
    <t>HAFNAR DAMJAN</t>
  </si>
  <si>
    <t>POGLAJEN SLAVKO-55</t>
  </si>
  <si>
    <t>MEJAČ JURE</t>
  </si>
  <si>
    <t>ČERIN BLAŽ</t>
  </si>
  <si>
    <t>STARMAN JURE</t>
  </si>
  <si>
    <t>LEPEJ MATEJ</t>
  </si>
  <si>
    <t>SAJKO LUKA</t>
  </si>
  <si>
    <t>SELOVSKI KLEMEN</t>
  </si>
  <si>
    <t>BENEDIK BRANE</t>
  </si>
  <si>
    <t>BLAŽ ALEŠ</t>
  </si>
  <si>
    <t>KOZJEK FRANCI</t>
  </si>
  <si>
    <t>PIRŠ ROBERT</t>
  </si>
  <si>
    <t>GOSTINČAR PRIMOŽ</t>
  </si>
  <si>
    <t>SOBOČAN DAVOR</t>
  </si>
  <si>
    <t>ŠPAREMBLEK ALEKS.</t>
  </si>
  <si>
    <t>LAPANJE SIMON</t>
  </si>
  <si>
    <t>MIHELIČ BOŠTJAN</t>
  </si>
  <si>
    <t>BAŠEK MIROSLAV</t>
  </si>
  <si>
    <t>JURCA NEJC</t>
  </si>
  <si>
    <t>BAŠEK MARJAN</t>
  </si>
  <si>
    <t>PAJNIČ ZLATKO</t>
  </si>
  <si>
    <t>KOVAČIČ MILAN</t>
  </si>
  <si>
    <t>BALJAK ŽELJKO</t>
  </si>
  <si>
    <t>KONJUVCI OSMAN</t>
  </si>
  <si>
    <t>PEPERKO ALEŠ</t>
  </si>
  <si>
    <t>BELA KRAJINA</t>
  </si>
  <si>
    <t>OBERSTAR BLAŽ</t>
  </si>
  <si>
    <t>MRŽLJAK VITO</t>
  </si>
  <si>
    <t>HANŽEKOVIČ SLAVKO</t>
  </si>
  <si>
    <t>BELAJ SILVO</t>
  </si>
  <si>
    <t>PREDOVNIK NIK</t>
  </si>
  <si>
    <t>EMERŠIČ MLADEN</t>
  </si>
  <si>
    <t>NARAT IVAN</t>
  </si>
  <si>
    <t>ROŽANC ROBERT</t>
  </si>
  <si>
    <t>FIDERŠEK ANDREJ</t>
  </si>
  <si>
    <t>OBERSTAR EDO</t>
  </si>
  <si>
    <t>REBOLJ RADO</t>
  </si>
  <si>
    <t>STERŽAJ JANI</t>
  </si>
  <si>
    <t>PETERNEL ANDREJ</t>
  </si>
  <si>
    <t>GOJČIČ SLAVKO</t>
  </si>
  <si>
    <t>KASTANETO BOŠTJAN</t>
  </si>
  <si>
    <t>MAVSAR ALEŠ</t>
  </si>
  <si>
    <t>ŽVANUT TOMAŽ</t>
  </si>
  <si>
    <t>MEDJA NIK</t>
  </si>
  <si>
    <t>STRLE BRANE</t>
  </si>
  <si>
    <t>ČOSIČ IGOR</t>
  </si>
  <si>
    <t>FLEISCHMAN JURE</t>
  </si>
  <si>
    <t>JANČAR JAKOB</t>
  </si>
  <si>
    <t>ŠTIH BOGDAN</t>
  </si>
  <si>
    <t>KOLENC ZORAN</t>
  </si>
  <si>
    <t>RAVNIKAR TOMAŽ</t>
  </si>
  <si>
    <t>MARS IVAN</t>
  </si>
  <si>
    <t>DEMŠAR ALOJZ</t>
  </si>
  <si>
    <t>SOKLIČ ZDENO</t>
  </si>
  <si>
    <t>ŠIRCA BORUT</t>
  </si>
  <si>
    <t>ČELIČ ROBERT</t>
  </si>
  <si>
    <t>GREGORIN BRANE</t>
  </si>
  <si>
    <t>MAKOTER JOŽE</t>
  </si>
  <si>
    <t>PERŠIN PRIMOŽ</t>
  </si>
  <si>
    <t>JUKO DUŠAN</t>
  </si>
  <si>
    <t>KRANJSKA GORA</t>
  </si>
  <si>
    <t>ROPRET ANDREJ</t>
  </si>
  <si>
    <t>ŠTULAR TONE</t>
  </si>
  <si>
    <t>PAVLIN JAKA</t>
  </si>
  <si>
    <t>PESTAR DRAGO</t>
  </si>
  <si>
    <t>STARIČ SILVESTER</t>
  </si>
  <si>
    <t>BRDNIK DRAGO</t>
  </si>
  <si>
    <t>PERHAVEC BORIS</t>
  </si>
  <si>
    <t>KOS BOŠTJAN</t>
  </si>
  <si>
    <t>SLUGA MIRAN</t>
  </si>
  <si>
    <t>KRAGELJ GAŠPER</t>
  </si>
  <si>
    <t>KEPIC IVO</t>
  </si>
  <si>
    <t>ZORMAN FRANC</t>
  </si>
  <si>
    <t>KRIŽAJ LUKA</t>
  </si>
  <si>
    <t>ŠTOJS MATJAŽ</t>
  </si>
  <si>
    <t>KOPMAJER MIRAN</t>
  </si>
  <si>
    <t>KUHAR PRIMOŽ</t>
  </si>
  <si>
    <t>FRANC ZVONE</t>
  </si>
  <si>
    <t>MAHKOVIC MATJAŽ</t>
  </si>
  <si>
    <t>VERČKO DENIS</t>
  </si>
  <si>
    <t>GOLOB MARKO</t>
  </si>
  <si>
    <t>KRAJNC GORAZD</t>
  </si>
  <si>
    <t>SEČKI ROMAN</t>
  </si>
  <si>
    <t>KORDEŽ STANISLAV</t>
  </si>
  <si>
    <t>KUNČIČ IVAN</t>
  </si>
  <si>
    <t>MAL DUŠAN</t>
  </si>
  <si>
    <t>MERČNIK OTO</t>
  </si>
  <si>
    <t>HASIČIČ RASIM</t>
  </si>
  <si>
    <t>DREMELJ DARKO</t>
  </si>
  <si>
    <t>KREVH ANDRAŽ</t>
  </si>
  <si>
    <t>LAZNIK DRAGO</t>
  </si>
  <si>
    <t>GRUŠOVNIK JURE</t>
  </si>
  <si>
    <t>GERM PETER</t>
  </si>
  <si>
    <t>JEVŠENAK BORIS</t>
  </si>
  <si>
    <t>VOGRIN ŽARKO</t>
  </si>
  <si>
    <t>VODEB ALOJZ</t>
  </si>
  <si>
    <t>PIVOVARNA LAŠKO</t>
  </si>
  <si>
    <t>OŠLOVNIK BRANKO</t>
  </si>
  <si>
    <t>JURAČ DEJAN</t>
  </si>
  <si>
    <t>GMAJNER STANE</t>
  </si>
  <si>
    <t>PEČNAK DAVID</t>
  </si>
  <si>
    <t>HRASTNIK BOŠTJAN</t>
  </si>
  <si>
    <t>PARADIŽ ŽIGA</t>
  </si>
  <si>
    <t>FIŠER SREČKO</t>
  </si>
  <si>
    <t>PODKRAJŠEK STANE</t>
  </si>
  <si>
    <t>ZORKO SILVO</t>
  </si>
  <si>
    <t>STERŽAJ MIKO</t>
  </si>
  <si>
    <t>JURANČIČ KARMEN</t>
  </si>
  <si>
    <t>JAKŠA ALENKA</t>
  </si>
  <si>
    <t>BURJA SAŠA</t>
  </si>
  <si>
    <t>VERBOLE MAJDA</t>
  </si>
  <si>
    <t>TIBOLA NATAŠA</t>
  </si>
  <si>
    <t>PERTOCI POLDKA</t>
  </si>
  <si>
    <t>SCHŐFFMAN BIRGIT</t>
  </si>
  <si>
    <t>KOPRIVC IRENA</t>
  </si>
  <si>
    <t>BAŠEK PETRA</t>
  </si>
  <si>
    <t>KOKALJ TADEJA</t>
  </si>
  <si>
    <t>BLAGOVIČ NIKA</t>
  </si>
  <si>
    <t>VARGAZON TATJANA</t>
  </si>
  <si>
    <t>MODRINJAK NINA</t>
  </si>
  <si>
    <t>PLAVČAK MAJA</t>
  </si>
  <si>
    <t>MIKLAVEC MAŠA</t>
  </si>
  <si>
    <t>SUŠNIK DANICA</t>
  </si>
  <si>
    <t>VOLF TATJANA</t>
  </si>
  <si>
    <t>GRAHOR MAJDA</t>
  </si>
  <si>
    <t>PLANINŠEK BRANKA</t>
  </si>
  <si>
    <t>FARASIN KLAVDIJA</t>
  </si>
  <si>
    <t>SAMEC NIVES</t>
  </si>
  <si>
    <t>PEČOVNIK PETRA</t>
  </si>
  <si>
    <t>PEČOVNIK VESNA</t>
  </si>
  <si>
    <t>FORŠTNARIČ ANJA</t>
  </si>
  <si>
    <t>ŠTIBERC CVETKA</t>
  </si>
  <si>
    <t>DETIČEK KSENIJA</t>
  </si>
  <si>
    <t>TIBAUT SONJA</t>
  </si>
  <si>
    <t>JERMAN MARIJELA</t>
  </si>
  <si>
    <t>ŠKOBERNE METKA</t>
  </si>
  <si>
    <t>HRIBŠEK SLAVICA</t>
  </si>
  <si>
    <t>DEKLEVA NIVES</t>
  </si>
  <si>
    <t>VRTIN BERNARDA</t>
  </si>
  <si>
    <t>ČERNE VERA</t>
  </si>
  <si>
    <t>LAMUT CVETKA</t>
  </si>
  <si>
    <t>KRESEVIČ TINA</t>
  </si>
  <si>
    <t>FERK DARJA</t>
  </si>
  <si>
    <t>FLISAR ROZI</t>
  </si>
  <si>
    <t>ŠRIBAR KATJA</t>
  </si>
  <si>
    <t>RADIČ NATAŠA</t>
  </si>
  <si>
    <t>MURŠIČ NATAŠA</t>
  </si>
  <si>
    <t>ČERNIGOJ MARTINA</t>
  </si>
  <si>
    <t>PAVLIČ SONJA</t>
  </si>
  <si>
    <t>KOS MARINKA</t>
  </si>
  <si>
    <t>TAŠKAR NEVA</t>
  </si>
  <si>
    <t>BRUS KSENIJA</t>
  </si>
  <si>
    <t>MOVRIN SONJA</t>
  </si>
  <si>
    <t>JERMAN DAMJANA</t>
  </si>
  <si>
    <t>PEČOVNIK ANDREJA</t>
  </si>
  <si>
    <t>KNUPLEŽ KLAVDIJA</t>
  </si>
  <si>
    <t>BIZJAK IZIDORA</t>
  </si>
  <si>
    <t>VAČUN JULIJA</t>
  </si>
  <si>
    <t>STANIČ SIDONIJA</t>
  </si>
  <si>
    <t>GROBELNIK ZDENKA</t>
  </si>
  <si>
    <t>ŠTEHARNIK SILVA</t>
  </si>
  <si>
    <t>REPNIK MARIJA</t>
  </si>
  <si>
    <t>TERTINEK MARIJA</t>
  </si>
  <si>
    <t>HOZJAN SLAVICA</t>
  </si>
  <si>
    <t>KOLAR DONKO GABR.</t>
  </si>
  <si>
    <t>KORELC RENATA</t>
  </si>
  <si>
    <t>KOCJANČIČ TJAŠA</t>
  </si>
  <si>
    <t>LITIJA 2001   I</t>
  </si>
  <si>
    <t>LITIJA 2001   II</t>
  </si>
  <si>
    <t>REMOPLAST RADLJE</t>
  </si>
  <si>
    <t>TRIGLAV   I</t>
  </si>
  <si>
    <t>KONSTRUKTOR   I</t>
  </si>
  <si>
    <t>CALCIT KAMNIK   I</t>
  </si>
  <si>
    <t>JURANČIČ TIMI</t>
  </si>
  <si>
    <t>POŽUN NEJC</t>
  </si>
  <si>
    <t>KONJICE   I</t>
  </si>
  <si>
    <t>TRIGLAV   II</t>
  </si>
  <si>
    <t>PIVKA   I</t>
  </si>
  <si>
    <t>RISTIČ DAMIR</t>
  </si>
  <si>
    <t>JAVORNIK IZTOK</t>
  </si>
  <si>
    <t>ŠTRUKELJ ZDRAVKO</t>
  </si>
  <si>
    <t>CALCIT KAMNIK   II</t>
  </si>
  <si>
    <t>KRKA NM</t>
  </si>
  <si>
    <t>MIKLAVEC NEJC</t>
  </si>
  <si>
    <t>DRAVOGRAD</t>
  </si>
  <si>
    <t>CERŠAK   I</t>
  </si>
  <si>
    <t>FUŽINAR PE</t>
  </si>
  <si>
    <t>GOLOB BOJAN</t>
  </si>
  <si>
    <t>PERKUŠ MIHA</t>
  </si>
  <si>
    <t>PIVKA   II</t>
  </si>
  <si>
    <t>BABNIK ANDRAŽ</t>
  </si>
  <si>
    <t>CALCIT KAMNIK   III</t>
  </si>
  <si>
    <t>GOLOB MARJAN</t>
  </si>
  <si>
    <t>KONJICE   II</t>
  </si>
  <si>
    <t>KONSTRUKTOR   II</t>
  </si>
  <si>
    <t>VERDNIK BORIS</t>
  </si>
  <si>
    <t>POCRNJIČ MARJAN</t>
  </si>
  <si>
    <t>CERŠAK   II</t>
  </si>
  <si>
    <t>IRŠIČ JOŽE</t>
  </si>
  <si>
    <t>BREČKO ALEKSANDER</t>
  </si>
  <si>
    <t>SEZONA 2014/2015</t>
  </si>
  <si>
    <t>CELJE   I</t>
  </si>
  <si>
    <t>BREST   I</t>
  </si>
  <si>
    <t>AHAČIČ ŠPELA</t>
  </si>
  <si>
    <t>CELJE   II</t>
  </si>
  <si>
    <t>KARDINAR MARIKA</t>
  </si>
  <si>
    <t>ZUPANČIČ SILVA</t>
  </si>
  <si>
    <t>MRŽLJAK TINA</t>
  </si>
  <si>
    <t>ERJAVEC JASMINA</t>
  </si>
  <si>
    <t>BREST   II</t>
  </si>
  <si>
    <t>VODNJAK</t>
  </si>
  <si>
    <t>GORNIK ANITA</t>
  </si>
  <si>
    <t>HORVAT MARTINA</t>
  </si>
  <si>
    <t>ČEFARIN MARIJA</t>
  </si>
  <si>
    <t>KREVH MAŠA</t>
  </si>
  <si>
    <t>SCHATZ TIA</t>
  </si>
  <si>
    <t>VIDALI MOJCA</t>
  </si>
  <si>
    <t>STRGAR TEJA</t>
  </si>
  <si>
    <t>OGRAJCA LJUBLJANA</t>
  </si>
  <si>
    <t>VRSTNI RED POSAMEZNIKOV PO SKUPNEM POVPREČJU PO KONCU LIGE :</t>
  </si>
  <si>
    <t>VRSTNI RED POSAMEZNIC PO SKUPNEM POVPREČJU PO KONCU LIGE :</t>
  </si>
  <si>
    <t>VRSTNI RED EKIP PO SKUPNEM POVPREČJU PO KONCU LIGE :</t>
  </si>
  <si>
    <t>ČENANOVIČ DENIS</t>
  </si>
  <si>
    <t>JEZERŠEK SREČKO</t>
  </si>
  <si>
    <t>ŠTREKELJ ROBERT</t>
  </si>
  <si>
    <t>GROSMAN MARJAN</t>
  </si>
  <si>
    <t>SEZONA 2015/2016</t>
  </si>
  <si>
    <t>ROMŠEK NENSI</t>
  </si>
  <si>
    <t>KAUČIČ MAJDA</t>
  </si>
  <si>
    <t>ARKO POLONA</t>
  </si>
  <si>
    <t>CALCIT KAMNIK  I</t>
  </si>
  <si>
    <t>KONSTRUKTOR  I</t>
  </si>
  <si>
    <t>KONJICE  I</t>
  </si>
  <si>
    <t>BURKELJCA GAŠPER</t>
  </si>
  <si>
    <t>TRIGLAV  I</t>
  </si>
  <si>
    <t>PROTEUS  I</t>
  </si>
  <si>
    <t>KRESEVIČ LUKA</t>
  </si>
  <si>
    <t>VELIŠČEK FRANCI</t>
  </si>
  <si>
    <t>LAVRIČ DANIJEL</t>
  </si>
  <si>
    <t>BAJŽELJ ANŽE</t>
  </si>
  <si>
    <t>PIVKA  I</t>
  </si>
  <si>
    <t>ZORMAN SLAVKO</t>
  </si>
  <si>
    <t>TRO KOROTAN</t>
  </si>
  <si>
    <t>TRIGLAV  II</t>
  </si>
  <si>
    <t>HUNJAK BORIS</t>
  </si>
  <si>
    <t>HOLEŠEK IGOR</t>
  </si>
  <si>
    <t>CALCIT KAMNIK  II</t>
  </si>
  <si>
    <t>PROTEUS  II</t>
  </si>
  <si>
    <t>FLERIN ŠTEFAN</t>
  </si>
  <si>
    <t>KOCJANČIČ MIRO</t>
  </si>
  <si>
    <t>OBAJDIN ROMAN</t>
  </si>
  <si>
    <t>PEGAM ANŽE</t>
  </si>
  <si>
    <t>PINTARIČ SEBASTJAN</t>
  </si>
  <si>
    <t>CERŠAK  I</t>
  </si>
  <si>
    <t>FERK ZLATKO</t>
  </si>
  <si>
    <t>ŠTAVDEKER ZDRAVKO</t>
  </si>
  <si>
    <t>AMŠL SREČKO</t>
  </si>
  <si>
    <t>ŠKRLEC SMILJAN</t>
  </si>
  <si>
    <t>KNEZ TADEJ</t>
  </si>
  <si>
    <t>KERN STANISLAV</t>
  </si>
  <si>
    <t>JANDERLIČ DEJAN</t>
  </si>
  <si>
    <t>PIVKA  II</t>
  </si>
  <si>
    <t>CALCIT KAMNIK  III</t>
  </si>
  <si>
    <t>LAZIČ MARKO</t>
  </si>
  <si>
    <t>ŠINKOVEC BOJAN</t>
  </si>
  <si>
    <t>HARC MIRKO</t>
  </si>
  <si>
    <t>LOKOMOTIVA MB</t>
  </si>
  <si>
    <t>KONJICE  II</t>
  </si>
  <si>
    <t>KONSTRUKTOR  II</t>
  </si>
  <si>
    <t>CERŠAK  II</t>
  </si>
  <si>
    <t>PETEK DAVID</t>
  </si>
  <si>
    <t>LEMEZOVIČ IZET</t>
  </si>
  <si>
    <t>PIVOV. LAŠKO</t>
  </si>
  <si>
    <t>SKAZA IGOR</t>
  </si>
  <si>
    <t>ZAJC ANTON</t>
  </si>
  <si>
    <t>BAJRIČ DENIS</t>
  </si>
  <si>
    <t>HALOŽAN ERIK</t>
  </si>
  <si>
    <t>KREUH MATIC</t>
  </si>
  <si>
    <t>MALI SIMON</t>
  </si>
  <si>
    <t>TOPOLŠEK TILEN</t>
  </si>
  <si>
    <t>ZORMAN MIRKO</t>
  </si>
  <si>
    <t>PAPOTNIK DANIJEL</t>
  </si>
  <si>
    <t>FERK MARJAN</t>
  </si>
  <si>
    <t>REK JANEZ</t>
  </si>
  <si>
    <t>SEZONA 2016/2017</t>
  </si>
  <si>
    <t>CELJE  I</t>
  </si>
  <si>
    <t>BREST  I</t>
  </si>
  <si>
    <t>ŽIVKOVIČ NOEMI</t>
  </si>
  <si>
    <t>JURANČIČ BARBARA</t>
  </si>
  <si>
    <t>JERŠIN GRILC ANJA</t>
  </si>
  <si>
    <t>CELJE  II</t>
  </si>
  <si>
    <t>BOGOŽALEC BISERKA</t>
  </si>
  <si>
    <t>LAMUT MAJA</t>
  </si>
  <si>
    <t>ŠKRABAR STANKA</t>
  </si>
  <si>
    <t>TAŠKAR ANDREJA</t>
  </si>
  <si>
    <t>HOJNIK VLASTA</t>
  </si>
  <si>
    <t>PODPEČAN NINA</t>
  </si>
  <si>
    <t>HORVAT MOJCA</t>
  </si>
  <si>
    <t>BREST  II</t>
  </si>
  <si>
    <t>ZORAN IRIS</t>
  </si>
  <si>
    <t>ČUBRILOVIČ ALEMKA</t>
  </si>
  <si>
    <t>MIKLAVČIČ ALENKA</t>
  </si>
  <si>
    <t>MIŠKOVIČ ANJA</t>
  </si>
  <si>
    <t>PEVEC TAMARA</t>
  </si>
  <si>
    <t>PROSENIK SLAVKA</t>
  </si>
  <si>
    <t>MEKE KRISTINA</t>
  </si>
  <si>
    <t>PREGLAU MOJCA</t>
  </si>
  <si>
    <t>BAŠA EMA</t>
  </si>
  <si>
    <t>BOROVNIK ROMANA</t>
  </si>
  <si>
    <t>FEUŠ SUZANA</t>
  </si>
  <si>
    <t>VEZONIK JOŽICA</t>
  </si>
  <si>
    <t>KOVAČ VIDA</t>
  </si>
  <si>
    <t>PROTEUS   I</t>
  </si>
  <si>
    <t>TABORSKA JAMA   I</t>
  </si>
  <si>
    <t>PROTEUS   II</t>
  </si>
  <si>
    <t>KI ŠKOFJA LOKA</t>
  </si>
  <si>
    <t>TABORSKA JAMA   II</t>
  </si>
  <si>
    <t>SEZONA 2017/2018</t>
  </si>
  <si>
    <t xml:space="preserve">MAHKOVIC KLEMEN </t>
  </si>
  <si>
    <t>ZVEZIČ BOŠTJAN</t>
  </si>
  <si>
    <t>MIJATOVIČ KRISTJAN</t>
  </si>
  <si>
    <t>POŽAR ŽIGA</t>
  </si>
  <si>
    <t>IVANČIČ TOMAŽ</t>
  </si>
  <si>
    <t>ŠEŠKO VOJKO</t>
  </si>
  <si>
    <t>MELE MATEJ</t>
  </si>
  <si>
    <t>PINTERIČ ROBERT</t>
  </si>
  <si>
    <t>SKALICKY GREGOR</t>
  </si>
  <si>
    <t>RAJAKOVIČ MATIC</t>
  </si>
  <si>
    <t>JENKO MIHA</t>
  </si>
  <si>
    <t>SILIKO SAVA</t>
  </si>
  <si>
    <t>CIGLER FERDO</t>
  </si>
  <si>
    <t>PADOVAC VITO</t>
  </si>
  <si>
    <t>ŽAGAR ALEŠ</t>
  </si>
  <si>
    <t>MOJŠKERC IGOR</t>
  </si>
  <si>
    <t>GOMBAČ VILI</t>
  </si>
  <si>
    <t>ŽIGART BRANKO</t>
  </si>
  <si>
    <t>JERŠE FRANCI</t>
  </si>
  <si>
    <t>PAŠIČ DENIS</t>
  </si>
  <si>
    <t>KORENČ ZMAGO</t>
  </si>
  <si>
    <t>KMET FRANC</t>
  </si>
  <si>
    <t>VIDIC RUDOLF</t>
  </si>
  <si>
    <t>TROJAR ROK</t>
  </si>
  <si>
    <t>HENIGMAN UROŠ</t>
  </si>
  <si>
    <t>DEMŠAR DAVID</t>
  </si>
  <si>
    <t>MARTINČIČ JANEZ</t>
  </si>
  <si>
    <t>URŠIČ MIHA</t>
  </si>
  <si>
    <t>VIDMAR TINE</t>
  </si>
  <si>
    <t>GOVEDAREVIČ STEVO</t>
  </si>
  <si>
    <t>URŠIČ BOJAN</t>
  </si>
  <si>
    <t>PUSTAVRH DARE</t>
  </si>
  <si>
    <t>HOČEVAR MARKO</t>
  </si>
  <si>
    <t>KRAJNC ANEJ</t>
  </si>
  <si>
    <t>LAZNIK MATJAŽ</t>
  </si>
  <si>
    <t>RAZDEVŠEK MATEJ</t>
  </si>
  <si>
    <t>VINDIŠ DAMIR</t>
  </si>
  <si>
    <t>KAPUN FRANC</t>
  </si>
  <si>
    <t>PETROVIČ PAVLE</t>
  </si>
  <si>
    <t>SONJAK VINKO</t>
  </si>
  <si>
    <t>GORZA ALEŠ</t>
  </si>
  <si>
    <t>HODNIK DRAGO</t>
  </si>
  <si>
    <t>ZUPANČIČ BRANKO</t>
  </si>
  <si>
    <t>GRIČAR MIHAEL</t>
  </si>
  <si>
    <t>TABORSKA JAMA II</t>
  </si>
  <si>
    <t>BARDIČ IVAN</t>
  </si>
  <si>
    <t>PIRMAN GAŠPER</t>
  </si>
  <si>
    <t>KOVAČIČ DUŠAN</t>
  </si>
  <si>
    <t>KASTANETO PRIMOŽ</t>
  </si>
  <si>
    <t>GRADIŠAR ĐURO</t>
  </si>
  <si>
    <t>RADONJIČ MILOVAN</t>
  </si>
  <si>
    <t>LAPUH GORAZD</t>
  </si>
  <si>
    <t>BREŽICE</t>
  </si>
  <si>
    <t>PAPIĆ MARIJAN</t>
  </si>
  <si>
    <t>POGORELČNIK FERDO</t>
  </si>
  <si>
    <t>RAMŠAK BORUT</t>
  </si>
  <si>
    <t>SKROBER ŽELJKO</t>
  </si>
  <si>
    <t>FERK SREČKO</t>
  </si>
  <si>
    <t>ROGULJIĆ SREČKO</t>
  </si>
  <si>
    <t>GOLJA MARJAN</t>
  </si>
  <si>
    <t>KODRIČ SREČKO</t>
  </si>
  <si>
    <t>JAKOPOVIČ ALOJZ</t>
  </si>
  <si>
    <t>STRELEC BRIGITTE</t>
  </si>
  <si>
    <t>STEVANIČ LIDIJA</t>
  </si>
  <si>
    <t>OGRIZEK MARUŠA</t>
  </si>
  <si>
    <t>NEUVIRT ŠTEFKA</t>
  </si>
  <si>
    <t>ROVTAR SARA</t>
  </si>
  <si>
    <t>KOPRIVEC KLARA</t>
  </si>
  <si>
    <t>PREBEVŠEK MERI</t>
  </si>
  <si>
    <t>VENGAR MAJA</t>
  </si>
  <si>
    <t>MOŽE JOŽICA</t>
  </si>
  <si>
    <t>MRAVLJAK SILVA</t>
  </si>
  <si>
    <t>MIŠIČ JASMINA</t>
  </si>
  <si>
    <t>DURIČ DRAGICA</t>
  </si>
  <si>
    <t>ZALAR AMANDA</t>
  </si>
  <si>
    <t>MOJŠKERC MARUŠA</t>
  </si>
  <si>
    <t>DAMJANOVIČ DANKA</t>
  </si>
  <si>
    <t>DULAR MILKA</t>
  </si>
  <si>
    <t>VODNJAK DOL. L.</t>
  </si>
  <si>
    <t>ŽNIDARŠIČ KATJA</t>
  </si>
  <si>
    <t>HACE TATJANA</t>
  </si>
  <si>
    <t>DRAGOLIČ VESNA</t>
  </si>
  <si>
    <t>LOGAR KRISTINA</t>
  </si>
  <si>
    <t>PROGAR NIKA</t>
  </si>
  <si>
    <t>KOLENC BARBARA</t>
  </si>
  <si>
    <t>ŠUŠTAR LARA</t>
  </si>
  <si>
    <t>RAVNIKAR MARIJA</t>
  </si>
  <si>
    <t>LESKOVEC NUŠA</t>
  </si>
  <si>
    <t>JORGIČ MIRELA</t>
  </si>
  <si>
    <t>LOZIČ MARIJA</t>
  </si>
  <si>
    <t>LENDAVA</t>
  </si>
  <si>
    <t>FERK AMEDEJA</t>
  </si>
  <si>
    <t>VRTIN EVA</t>
  </si>
  <si>
    <t>ŠČAP CILKA</t>
  </si>
  <si>
    <t>BABIČ MARJANA</t>
  </si>
  <si>
    <t>STRGAR DAMIJANA</t>
  </si>
  <si>
    <t>VODNJAK DOLEN. LIST</t>
  </si>
  <si>
    <t>SLOVENSKE LIGE 2018/2019 - MOŠKI - POSAMEZNO</t>
  </si>
  <si>
    <t>SLOVENSKE LIGE 2018/19 - ŽENSKE - POSAMEZNO</t>
  </si>
  <si>
    <t>SLOVENSKE LIGE 2018/2019 - MOŠKI - EKIPNO</t>
  </si>
  <si>
    <t>SEZONA 2018/2019</t>
  </si>
  <si>
    <t>SLOVENSKE LIGE 2018/2019 - ŽENSKE - EKIPNO</t>
  </si>
  <si>
    <t>KONEC DOMINIK</t>
  </si>
  <si>
    <t>JANTOL PETER</t>
  </si>
  <si>
    <t>SAJKO SANDI</t>
  </si>
  <si>
    <t>HRASTNIK  I</t>
  </si>
  <si>
    <t>SIJ ACR. JESENICE</t>
  </si>
  <si>
    <t>ŠTERBENK DARKO</t>
  </si>
  <si>
    <t>DEBELJAK SAVKO</t>
  </si>
  <si>
    <t>SELOVSKI DAVID</t>
  </si>
  <si>
    <t>PRELOGAR ANTON</t>
  </si>
  <si>
    <t>LAHOVEC ANDREJ</t>
  </si>
  <si>
    <t>PAČELAT JERNEJ</t>
  </si>
  <si>
    <t>BORTEK BORIS</t>
  </si>
  <si>
    <t>ŽIBRET ZORAN</t>
  </si>
  <si>
    <t>KRAVOS MIRAN</t>
  </si>
  <si>
    <t>MEDVED KARLI</t>
  </si>
  <si>
    <t>18/19</t>
  </si>
  <si>
    <t>02/18</t>
  </si>
  <si>
    <t>PINTARIČ PRIMOŽ</t>
  </si>
  <si>
    <t>OGR. LJUBLJANA</t>
  </si>
  <si>
    <t>HOČEVAR DEJAN</t>
  </si>
  <si>
    <t>RUDAR  I</t>
  </si>
  <si>
    <t>PER. HIŠE RADLJE</t>
  </si>
  <si>
    <t>ERŽEN JURE</t>
  </si>
  <si>
    <t>RIBIČ ROBERT</t>
  </si>
  <si>
    <t>JUVANČIČ JURE</t>
  </si>
  <si>
    <t>PILETIČ JAN</t>
  </si>
  <si>
    <t>LEVSTIK DARE</t>
  </si>
  <si>
    <t>TABORSKA JAMA  I</t>
  </si>
  <si>
    <t>KIRBIŠ MATJAŽ</t>
  </si>
  <si>
    <t>IZGORŠEK ZVONE</t>
  </si>
  <si>
    <t>JESENŠEK ŠTEFAN</t>
  </si>
  <si>
    <t>LAPANJA VOJKO</t>
  </si>
  <si>
    <t>MIHELIČ SILVO</t>
  </si>
  <si>
    <t>LJUBENKO SAŠO</t>
  </si>
  <si>
    <t>PAJTLER SREČKO</t>
  </si>
  <si>
    <t>MARENTIČ BORIS</t>
  </si>
  <si>
    <t>HLEB VINKO</t>
  </si>
  <si>
    <t>VEREŠ DEJAN</t>
  </si>
  <si>
    <t>JURKOVIČ BRANE</t>
  </si>
  <si>
    <t>JEŠOVNIK MARKO</t>
  </si>
  <si>
    <t>RAJH ALEŠ</t>
  </si>
  <si>
    <t>LAMUT ALOJZ</t>
  </si>
  <si>
    <t>BIZJAK DARKO</t>
  </si>
  <si>
    <t>ZAMAN ROK</t>
  </si>
  <si>
    <t>ŽELEZNIKI  I</t>
  </si>
  <si>
    <t>POTOČNIK BRANE</t>
  </si>
  <si>
    <t>ŽALAR MARJAN</t>
  </si>
  <si>
    <t>MAGDIČ ROBERT</t>
  </si>
  <si>
    <t>BABNIK MATIC</t>
  </si>
  <si>
    <t>POPRASK MIRAN</t>
  </si>
  <si>
    <t>DEŽMAN PRIMOŽ</t>
  </si>
  <si>
    <t>ZRIM ROK</t>
  </si>
  <si>
    <t>POŽAR ENEJ</t>
  </si>
  <si>
    <t>BAŠA MITJA</t>
  </si>
  <si>
    <t>ERŽEN DUŠAN</t>
  </si>
  <si>
    <t>ŠPED. RCM ČRNA</t>
  </si>
  <si>
    <t>LAZNIK PRIMOŽ</t>
  </si>
  <si>
    <t>KEGLB. LOVRENC</t>
  </si>
  <si>
    <t>KOS DEJAN</t>
  </si>
  <si>
    <t>PASTERK ČRT</t>
  </si>
  <si>
    <t>FIDEJ LEOPOLD</t>
  </si>
  <si>
    <t>HRASTNIK  II</t>
  </si>
  <si>
    <t>UMEK SILVO</t>
  </si>
  <si>
    <t>DOBRAVEC JANEZ</t>
  </si>
  <si>
    <t>KIRBIŠ MARKO</t>
  </si>
  <si>
    <t>RATEK EMIL</t>
  </si>
  <si>
    <t>JAZBINŠEK MIRAN</t>
  </si>
  <si>
    <t>PONEBŠEK VID</t>
  </si>
  <si>
    <t>FIŠER STOJAN</t>
  </si>
  <si>
    <t>PREGLAU ROBERT</t>
  </si>
  <si>
    <t>CVAR ANEJ</t>
  </si>
  <si>
    <t>KNEŽEVIČ DAMIR</t>
  </si>
  <si>
    <t>LESKOVEC FRANKO</t>
  </si>
  <si>
    <t>TOMINEC JURE</t>
  </si>
  <si>
    <t>LIKOSAR JOŽE</t>
  </si>
  <si>
    <t>DEMŠAR DAVOR</t>
  </si>
  <si>
    <t>ŽELEZNIKI  II</t>
  </si>
  <si>
    <t>LOKOMOTIVA LJ</t>
  </si>
  <si>
    <t>ŽIGON ALJAŽ</t>
  </si>
  <si>
    <t>MIKLIČ STANKO</t>
  </si>
  <si>
    <t>MLINARIČ MIRJAN</t>
  </si>
  <si>
    <t>ŠMID JURE</t>
  </si>
  <si>
    <t>PUNTAR JULIJAN</t>
  </si>
  <si>
    <t>PORENTA ALOJZ</t>
  </si>
  <si>
    <t>VUČINIČ NENAD</t>
  </si>
  <si>
    <t>MARKELJ JURE</t>
  </si>
  <si>
    <t>BEVK IGOR</t>
  </si>
  <si>
    <t>LAVRIŠA STANE</t>
  </si>
  <si>
    <t>POLJANŠEK FRANCI</t>
  </si>
  <si>
    <t>ZUPANČIČ JOŽE</t>
  </si>
  <si>
    <t>TOMAN TOMISLAV</t>
  </si>
  <si>
    <t>DOLGAN MARJAN</t>
  </si>
  <si>
    <t>BENEDIČIČ JANEZ</t>
  </si>
  <si>
    <t>SLOV. GRADEC</t>
  </si>
  <si>
    <t>LEŠNIK MILAN</t>
  </si>
  <si>
    <t>JAZBINŠEK ALEŠ</t>
  </si>
  <si>
    <t>KATAVIĆ DALIBOR</t>
  </si>
  <si>
    <t>ŽELJ ALEKSANDER</t>
  </si>
  <si>
    <t>VINCEK DEJAN</t>
  </si>
  <si>
    <t>RUDAR  II</t>
  </si>
  <si>
    <t>TUŠEK TADEJ</t>
  </si>
  <si>
    <t>FERK MATIC</t>
  </si>
  <si>
    <t>SEDAR ANTON</t>
  </si>
  <si>
    <t>VEZOVIŠEK MARKO</t>
  </si>
  <si>
    <t>KOLOŠA JANI</t>
  </si>
  <si>
    <t>TOPOLŠEK MARKO</t>
  </si>
  <si>
    <t>MUŠIČ BOGDAN</t>
  </si>
  <si>
    <t>BOČKO ANDREJ</t>
  </si>
  <si>
    <t>MEJAČ URŠA</t>
  </si>
  <si>
    <t>KUNČIČ ŠPELA</t>
  </si>
  <si>
    <t>ŽNIDARŠIČ ČUK NATAŠA</t>
  </si>
  <si>
    <t>REMOPL. RADLJE</t>
  </si>
  <si>
    <t>AHAČIČ PREMRL MARIJA</t>
  </si>
  <si>
    <t>DREVENŠEK MAJA</t>
  </si>
  <si>
    <t>PERIŠIČ TATJANA</t>
  </si>
  <si>
    <t>PIRMAN LIDIJA</t>
  </si>
  <si>
    <t>DORONTIČ DORIS</t>
  </si>
  <si>
    <t>MARKAČ NATAŠA</t>
  </si>
  <si>
    <t>HREN TINA</t>
  </si>
  <si>
    <t>HARB NUŠA</t>
  </si>
  <si>
    <t>KRAFOGEL SIMONA</t>
  </si>
  <si>
    <t>ODER ANA</t>
  </si>
  <si>
    <t>ŠEŠKO JOŽICA</t>
  </si>
  <si>
    <t>POLJŠAK SONJA</t>
  </si>
  <si>
    <t>LJUBENKO ANA</t>
  </si>
  <si>
    <t>ZALOŽNIK ALEŠA</t>
  </si>
  <si>
    <t>STEGNE MIROSLAVA</t>
  </si>
  <si>
    <t>PEKOŠAK AURORA</t>
  </si>
  <si>
    <t>PETRIČ MASLO FIONA</t>
  </si>
  <si>
    <t>REPANŠEK MAJDA</t>
  </si>
  <si>
    <t>VEBER JARC MILENA</t>
  </si>
  <si>
    <t>CEGLAR LJUBA</t>
  </si>
  <si>
    <t>MERVAR MAJA</t>
  </si>
  <si>
    <t>FURLAN IVA</t>
  </si>
  <si>
    <t>GORUP MANCA</t>
  </si>
  <si>
    <t>PROSEN IRENA</t>
  </si>
  <si>
    <t>BLAGOVIČ MONIKA</t>
  </si>
  <si>
    <t>FLERIN ŠTEFKA</t>
  </si>
  <si>
    <t>PAŠIČ LEA</t>
  </si>
  <si>
    <t>ZUPANČIČ JANJA</t>
  </si>
  <si>
    <t>ŠVIGELJ TATJANA</t>
  </si>
  <si>
    <t>ŽAGAR PETRA</t>
  </si>
  <si>
    <t>ZIGMUND NEŽA</t>
  </si>
  <si>
    <t>MAJCEN MAŠA</t>
  </si>
  <si>
    <t>LESKOVAR KATARINA</t>
  </si>
  <si>
    <t>DVORŠAK HERMINA</t>
  </si>
  <si>
    <t>MURŠIČ MATILDA</t>
  </si>
  <si>
    <t>PEČNIK ROMANA</t>
  </si>
  <si>
    <t>SIJ ACRONI JESENICE</t>
  </si>
  <si>
    <t>HRASTNIK   I</t>
  </si>
  <si>
    <t>RUDAR   I</t>
  </si>
  <si>
    <t>PERGOLA HIŠE RADLJE</t>
  </si>
  <si>
    <t>ŽELEZNIKI   I</t>
  </si>
  <si>
    <t>KEGLBAR LOVRENC</t>
  </si>
  <si>
    <t>ŠPEDICIJA RCM ČRNA</t>
  </si>
  <si>
    <t>HRASTNIK   II</t>
  </si>
  <si>
    <t>ŽELEZNIKI   II</t>
  </si>
  <si>
    <t>RUDAR   II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</si>
</sst>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0"/>
      <name val="Arial CE"/>
      <charset val="238"/>
    </font>
    <font>
      <b/>
      <sz val="10"/>
      <name val="Arial CE"/>
      <family val="2"/>
      <charset val="238"/>
    </font>
    <font>
      <sz val="14"/>
      <name val="Arial CE"/>
      <charset val="238"/>
    </font>
    <font>
      <sz val="9"/>
      <name val="Arial CE"/>
      <charset val="238"/>
    </font>
    <font>
      <sz val="10"/>
      <color rgb="FFFF0000"/>
      <name val="Arial CE"/>
      <charset val="238"/>
    </font>
    <font>
      <b/>
      <sz val="15"/>
      <name val="Arial CE"/>
      <charset val="238"/>
    </font>
    <font>
      <sz val="12"/>
      <name val="Arial CE"/>
      <charset val="238"/>
    </font>
    <font>
      <b/>
      <sz val="16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2" fontId="1" fillId="0" borderId="3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right"/>
    </xf>
    <xf numFmtId="0" fontId="0" fillId="0" borderId="0" xfId="0" applyFont="1" applyFill="1"/>
    <xf numFmtId="0" fontId="0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0" fillId="0" borderId="0" xfId="0" applyFont="1" applyFill="1" applyBorder="1"/>
    <xf numFmtId="2" fontId="0" fillId="0" borderId="0" xfId="0" applyNumberFormat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2" fontId="3" fillId="0" borderId="1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4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right"/>
    </xf>
    <xf numFmtId="2" fontId="0" fillId="0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2" xfId="0" applyFont="1" applyFill="1" applyBorder="1"/>
    <xf numFmtId="0" fontId="0" fillId="0" borderId="3" xfId="0" applyFont="1" applyFill="1" applyBorder="1"/>
    <xf numFmtId="0" fontId="6" fillId="0" borderId="0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9" fillId="0" borderId="2" xfId="0" applyFont="1" applyFill="1" applyBorder="1"/>
    <xf numFmtId="0" fontId="9" fillId="0" borderId="3" xfId="0" applyFont="1" applyFill="1" applyBorder="1"/>
    <xf numFmtId="2" fontId="9" fillId="0" borderId="1" xfId="0" applyNumberFormat="1" applyFont="1" applyFill="1" applyBorder="1" applyAlignment="1">
      <alignment horizontal="center"/>
    </xf>
    <xf numFmtId="2" fontId="9" fillId="0" borderId="0" xfId="0" applyNumberFormat="1" applyFont="1" applyFill="1" applyAlignment="1">
      <alignment horizontal="center"/>
    </xf>
    <xf numFmtId="2" fontId="9" fillId="0" borderId="3" xfId="0" applyNumberFormat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0" fontId="9" fillId="0" borderId="0" xfId="0" applyFont="1" applyFill="1"/>
    <xf numFmtId="0" fontId="0" fillId="0" borderId="1" xfId="0" applyFill="1" applyBorder="1" applyAlignment="1">
      <alignment horizontal="center"/>
    </xf>
    <xf numFmtId="0" fontId="4" fillId="0" borderId="2" xfId="0" applyFont="1" applyFill="1" applyBorder="1"/>
    <xf numFmtId="0" fontId="4" fillId="0" borderId="3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2" borderId="1" xfId="0" applyFont="1" applyFill="1" applyBorder="1"/>
    <xf numFmtId="0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/>
    <xf numFmtId="0" fontId="0" fillId="0" borderId="2" xfId="0" applyNumberFormat="1" applyFont="1" applyFill="1" applyBorder="1" applyAlignment="1">
      <alignment horizontal="center"/>
    </xf>
    <xf numFmtId="0" fontId="0" fillId="0" borderId="5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0" fontId="0" fillId="0" borderId="2" xfId="0" applyFont="1" applyFill="1" applyBorder="1" applyAlignment="1"/>
    <xf numFmtId="0" fontId="0" fillId="0" borderId="3" xfId="0" applyFont="1" applyFill="1" applyBorder="1" applyAlignment="1"/>
    <xf numFmtId="0" fontId="0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Alignment="1"/>
    <xf numFmtId="0" fontId="9" fillId="0" borderId="0" xfId="0" applyFont="1" applyFill="1" applyAlignment="1"/>
  </cellXfs>
  <cellStyles count="1">
    <cellStyle name="Navad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59"/>
  <sheetViews>
    <sheetView tabSelected="1" zoomScaleNormal="100" workbookViewId="0">
      <selection sqref="A1:H2"/>
    </sheetView>
  </sheetViews>
  <sheetFormatPr defaultRowHeight="12.75"/>
  <cols>
    <col min="1" max="1" width="4.7109375" style="5" customWidth="1"/>
    <col min="2" max="2" width="21.7109375" style="7" customWidth="1"/>
    <col min="3" max="3" width="17.7109375" style="7" customWidth="1"/>
    <col min="4" max="6" width="8.7109375" style="11" customWidth="1"/>
    <col min="7" max="9" width="5.7109375" style="4" customWidth="1"/>
    <col min="10" max="10" width="9.140625" style="4"/>
    <col min="11" max="13" width="6.7109375" style="4" customWidth="1"/>
    <col min="14" max="14" width="9.140625" style="4"/>
    <col min="15" max="16" width="5.7109375" style="5" customWidth="1"/>
    <col min="17" max="18" width="5.7109375" style="6" customWidth="1"/>
    <col min="19" max="19" width="5.28515625" style="7" bestFit="1" customWidth="1"/>
    <col min="20" max="16384" width="9.140625" style="7"/>
  </cols>
  <sheetData>
    <row r="1" spans="1:19" ht="13.5" customHeight="1">
      <c r="A1" s="62" t="s">
        <v>478</v>
      </c>
      <c r="B1" s="62"/>
      <c r="C1" s="62"/>
      <c r="D1" s="62"/>
      <c r="E1" s="62"/>
      <c r="F1" s="62"/>
      <c r="G1" s="63"/>
      <c r="H1" s="63"/>
      <c r="I1" s="3"/>
      <c r="J1" s="3"/>
      <c r="L1" s="5"/>
      <c r="M1" s="5"/>
      <c r="N1" s="5"/>
    </row>
    <row r="2" spans="1:19" ht="13.5" customHeight="1">
      <c r="A2" s="62"/>
      <c r="B2" s="62"/>
      <c r="C2" s="62"/>
      <c r="D2" s="62"/>
      <c r="E2" s="62"/>
      <c r="F2" s="62"/>
      <c r="G2" s="63"/>
      <c r="H2" s="63"/>
      <c r="I2" s="3"/>
      <c r="J2" s="3"/>
      <c r="L2" s="5"/>
      <c r="M2" s="5"/>
      <c r="N2" s="5"/>
      <c r="Q2" s="8"/>
    </row>
    <row r="3" spans="1:19" ht="13.5" customHeight="1">
      <c r="A3" s="9"/>
      <c r="B3" s="9"/>
      <c r="C3" s="9"/>
      <c r="D3" s="9"/>
      <c r="E3" s="9"/>
      <c r="F3" s="9"/>
      <c r="L3" s="5"/>
      <c r="M3" s="5"/>
      <c r="N3" s="5"/>
      <c r="Q3" s="8"/>
    </row>
    <row r="4" spans="1:19" ht="13.5" customHeight="1">
      <c r="A4" s="10" t="s">
        <v>282</v>
      </c>
      <c r="L4" s="5"/>
      <c r="M4" s="5"/>
      <c r="N4" s="5"/>
      <c r="Q4" s="8"/>
    </row>
    <row r="5" spans="1:19" ht="13.5" customHeight="1">
      <c r="A5" s="10"/>
      <c r="L5" s="5"/>
      <c r="M5" s="5"/>
      <c r="N5" s="5"/>
      <c r="Q5" s="8"/>
    </row>
    <row r="6" spans="1:19">
      <c r="A6" s="12"/>
      <c r="B6" s="13"/>
      <c r="C6" s="13"/>
      <c r="D6" s="68" t="s">
        <v>0</v>
      </c>
      <c r="E6" s="69"/>
      <c r="F6" s="70"/>
      <c r="G6" s="64" t="s">
        <v>15</v>
      </c>
      <c r="H6" s="65"/>
      <c r="I6" s="65"/>
      <c r="J6" s="66"/>
      <c r="K6" s="64" t="s">
        <v>9</v>
      </c>
      <c r="L6" s="65"/>
      <c r="M6" s="65"/>
      <c r="N6" s="66"/>
      <c r="O6" s="67" t="s">
        <v>10</v>
      </c>
      <c r="P6" s="66"/>
      <c r="Q6" s="67" t="s">
        <v>8</v>
      </c>
      <c r="R6" s="66"/>
      <c r="S6" s="14"/>
    </row>
    <row r="7" spans="1:19">
      <c r="A7" s="14" t="s">
        <v>12</v>
      </c>
      <c r="B7" s="15" t="s">
        <v>1</v>
      </c>
      <c r="C7" s="15" t="s">
        <v>2</v>
      </c>
      <c r="D7" s="16" t="s">
        <v>3</v>
      </c>
      <c r="E7" s="16" t="s">
        <v>13</v>
      </c>
      <c r="F7" s="16" t="s">
        <v>4</v>
      </c>
      <c r="G7" s="17" t="s">
        <v>5</v>
      </c>
      <c r="H7" s="17" t="s">
        <v>6</v>
      </c>
      <c r="I7" s="17" t="s">
        <v>11</v>
      </c>
      <c r="J7" s="18" t="s">
        <v>18</v>
      </c>
      <c r="K7" s="17" t="s">
        <v>5</v>
      </c>
      <c r="L7" s="17" t="s">
        <v>6</v>
      </c>
      <c r="M7" s="17" t="s">
        <v>11</v>
      </c>
      <c r="N7" s="18" t="s">
        <v>17</v>
      </c>
      <c r="O7" s="19" t="s">
        <v>6</v>
      </c>
      <c r="P7" s="14" t="s">
        <v>11</v>
      </c>
      <c r="Q7" s="20" t="s">
        <v>498</v>
      </c>
      <c r="R7" s="20" t="s">
        <v>499</v>
      </c>
      <c r="S7" s="14" t="s">
        <v>16</v>
      </c>
    </row>
    <row r="8" spans="1:19">
      <c r="A8" s="21">
        <v>1</v>
      </c>
      <c r="B8" s="59" t="s">
        <v>72</v>
      </c>
      <c r="C8" s="58" t="s">
        <v>294</v>
      </c>
      <c r="D8" s="22">
        <v>611.11111111111109</v>
      </c>
      <c r="E8" s="22">
        <v>604.47058823529414</v>
      </c>
      <c r="F8" s="23">
        <v>605.16959064327489</v>
      </c>
      <c r="G8" s="60">
        <v>9</v>
      </c>
      <c r="H8" s="29">
        <v>8.5</v>
      </c>
      <c r="I8" s="29">
        <v>17.5</v>
      </c>
      <c r="J8" s="61">
        <f t="shared" ref="J8:J71" si="0">100/P8*I8</f>
        <v>100</v>
      </c>
      <c r="K8" s="29">
        <v>33.5</v>
      </c>
      <c r="L8" s="24">
        <v>25</v>
      </c>
      <c r="M8" s="29">
        <v>58.5</v>
      </c>
      <c r="N8" s="33">
        <f t="shared" ref="N8:N71" si="1">(100/(P8*4))*M8</f>
        <v>83.571428571428569</v>
      </c>
      <c r="O8" s="26">
        <v>8.5</v>
      </c>
      <c r="P8" s="26">
        <v>17.5</v>
      </c>
      <c r="Q8" s="27">
        <v>637</v>
      </c>
      <c r="R8" s="27">
        <v>649</v>
      </c>
      <c r="S8" s="52" t="s">
        <v>21</v>
      </c>
    </row>
    <row r="9" spans="1:19">
      <c r="A9" s="21">
        <v>2</v>
      </c>
      <c r="B9" s="58" t="s">
        <v>60</v>
      </c>
      <c r="C9" s="58" t="s">
        <v>295</v>
      </c>
      <c r="D9" s="31">
        <v>595.22222222222217</v>
      </c>
      <c r="E9" s="23">
        <v>605.55555555555554</v>
      </c>
      <c r="F9" s="22">
        <v>604.52222222222224</v>
      </c>
      <c r="G9" s="26">
        <v>5</v>
      </c>
      <c r="H9" s="24">
        <v>8</v>
      </c>
      <c r="I9" s="26">
        <v>13</v>
      </c>
      <c r="J9" s="28">
        <f t="shared" si="0"/>
        <v>72.222222222222214</v>
      </c>
      <c r="K9" s="26">
        <v>23</v>
      </c>
      <c r="L9" s="29">
        <v>28.5</v>
      </c>
      <c r="M9" s="24">
        <v>51.5</v>
      </c>
      <c r="N9" s="25">
        <f t="shared" si="1"/>
        <v>71.527777777777771</v>
      </c>
      <c r="O9" s="26">
        <v>9</v>
      </c>
      <c r="P9" s="24">
        <v>18</v>
      </c>
      <c r="Q9" s="27">
        <v>644</v>
      </c>
      <c r="R9" s="32">
        <v>704</v>
      </c>
      <c r="S9" s="52" t="s">
        <v>21</v>
      </c>
    </row>
    <row r="10" spans="1:19">
      <c r="A10" s="21">
        <v>3</v>
      </c>
      <c r="B10" s="58" t="s">
        <v>108</v>
      </c>
      <c r="C10" s="58" t="s">
        <v>20</v>
      </c>
      <c r="D10" s="31">
        <v>587.66666666666663</v>
      </c>
      <c r="E10" s="22">
        <v>605.22222222222217</v>
      </c>
      <c r="F10" s="22">
        <v>603.4666666666667</v>
      </c>
      <c r="G10" s="26">
        <v>6</v>
      </c>
      <c r="H10" s="26">
        <v>7</v>
      </c>
      <c r="I10" s="26">
        <v>13</v>
      </c>
      <c r="J10" s="28">
        <f t="shared" si="0"/>
        <v>72.222222222222214</v>
      </c>
      <c r="K10" s="26">
        <v>22.5</v>
      </c>
      <c r="L10" s="26">
        <v>23.5</v>
      </c>
      <c r="M10" s="26">
        <v>46</v>
      </c>
      <c r="N10" s="28">
        <f t="shared" si="1"/>
        <v>63.888888888888886</v>
      </c>
      <c r="O10" s="26">
        <v>9</v>
      </c>
      <c r="P10" s="24">
        <v>18</v>
      </c>
      <c r="Q10" s="27">
        <v>645</v>
      </c>
      <c r="R10" s="27">
        <v>656</v>
      </c>
      <c r="S10" s="52" t="s">
        <v>21</v>
      </c>
    </row>
    <row r="11" spans="1:19">
      <c r="A11" s="21">
        <v>4</v>
      </c>
      <c r="B11" s="58" t="s">
        <v>381</v>
      </c>
      <c r="C11" s="58" t="s">
        <v>20</v>
      </c>
      <c r="D11" s="22">
        <v>595.5</v>
      </c>
      <c r="E11" s="22">
        <v>602.625</v>
      </c>
      <c r="F11" s="22">
        <v>601.83333333333337</v>
      </c>
      <c r="G11" s="26">
        <v>7</v>
      </c>
      <c r="H11" s="24">
        <v>8</v>
      </c>
      <c r="I11" s="24">
        <v>15</v>
      </c>
      <c r="J11" s="25">
        <f t="shared" si="0"/>
        <v>93.75</v>
      </c>
      <c r="K11" s="26">
        <v>24</v>
      </c>
      <c r="L11" s="24">
        <v>26</v>
      </c>
      <c r="M11" s="24">
        <v>50</v>
      </c>
      <c r="N11" s="25">
        <f t="shared" si="1"/>
        <v>78.125</v>
      </c>
      <c r="O11" s="26">
        <v>8</v>
      </c>
      <c r="P11" s="26">
        <v>16</v>
      </c>
      <c r="Q11" s="27">
        <v>634</v>
      </c>
      <c r="R11" s="27">
        <v>669</v>
      </c>
      <c r="S11" s="52" t="s">
        <v>21</v>
      </c>
    </row>
    <row r="12" spans="1:19">
      <c r="A12" s="21">
        <v>5</v>
      </c>
      <c r="B12" s="58" t="s">
        <v>68</v>
      </c>
      <c r="C12" s="58" t="s">
        <v>294</v>
      </c>
      <c r="D12" s="31">
        <v>593.77777777777783</v>
      </c>
      <c r="E12" s="22">
        <v>602.44444444444446</v>
      </c>
      <c r="F12" s="22">
        <v>601.57777777777778</v>
      </c>
      <c r="G12" s="26">
        <v>6</v>
      </c>
      <c r="H12" s="26">
        <v>7.5</v>
      </c>
      <c r="I12" s="26">
        <v>13.5</v>
      </c>
      <c r="J12" s="28">
        <f t="shared" si="0"/>
        <v>75</v>
      </c>
      <c r="K12" s="26">
        <v>23</v>
      </c>
      <c r="L12" s="26">
        <v>23.5</v>
      </c>
      <c r="M12" s="26">
        <v>46.5</v>
      </c>
      <c r="N12" s="28">
        <f t="shared" si="1"/>
        <v>64.583333333333329</v>
      </c>
      <c r="O12" s="26">
        <v>9</v>
      </c>
      <c r="P12" s="24">
        <v>18</v>
      </c>
      <c r="Q12" s="27">
        <v>642</v>
      </c>
      <c r="R12" s="27">
        <v>672</v>
      </c>
      <c r="S12" s="52" t="s">
        <v>21</v>
      </c>
    </row>
    <row r="13" spans="1:19">
      <c r="A13" s="21">
        <v>6</v>
      </c>
      <c r="B13" s="58" t="s">
        <v>61</v>
      </c>
      <c r="C13" s="58" t="s">
        <v>46</v>
      </c>
      <c r="D13" s="31">
        <v>595.11111111111109</v>
      </c>
      <c r="E13" s="22">
        <v>601</v>
      </c>
      <c r="F13" s="22">
        <v>600.41111111111115</v>
      </c>
      <c r="G13" s="26">
        <v>7</v>
      </c>
      <c r="H13" s="26">
        <v>6</v>
      </c>
      <c r="I13" s="26">
        <v>13</v>
      </c>
      <c r="J13" s="28">
        <f t="shared" si="0"/>
        <v>72.222222222222214</v>
      </c>
      <c r="K13" s="26">
        <v>26.5</v>
      </c>
      <c r="L13" s="26">
        <v>23</v>
      </c>
      <c r="M13" s="26">
        <v>49.5</v>
      </c>
      <c r="N13" s="28">
        <f t="shared" si="1"/>
        <v>68.75</v>
      </c>
      <c r="O13" s="26">
        <v>9</v>
      </c>
      <c r="P13" s="24">
        <v>18</v>
      </c>
      <c r="Q13" s="30">
        <v>679</v>
      </c>
      <c r="R13" s="27">
        <v>648</v>
      </c>
      <c r="S13" s="52" t="s">
        <v>21</v>
      </c>
    </row>
    <row r="14" spans="1:19">
      <c r="A14" s="21">
        <v>7</v>
      </c>
      <c r="B14" s="58" t="s">
        <v>285</v>
      </c>
      <c r="C14" s="58" t="s">
        <v>298</v>
      </c>
      <c r="D14" s="31">
        <v>580.33333333333337</v>
      </c>
      <c r="E14" s="22">
        <v>602.125</v>
      </c>
      <c r="F14" s="22">
        <v>599.7037037037037</v>
      </c>
      <c r="G14" s="26">
        <v>6</v>
      </c>
      <c r="H14" s="26">
        <v>5</v>
      </c>
      <c r="I14" s="26">
        <v>11</v>
      </c>
      <c r="J14" s="28">
        <f t="shared" si="0"/>
        <v>64.705882352941188</v>
      </c>
      <c r="K14" s="26">
        <v>24.5</v>
      </c>
      <c r="L14" s="26">
        <v>19.5</v>
      </c>
      <c r="M14" s="26">
        <v>44</v>
      </c>
      <c r="N14" s="28">
        <f t="shared" si="1"/>
        <v>64.705882352941188</v>
      </c>
      <c r="O14" s="26">
        <v>8</v>
      </c>
      <c r="P14" s="26">
        <v>17</v>
      </c>
      <c r="Q14" s="27">
        <v>638</v>
      </c>
      <c r="R14" s="27">
        <v>656</v>
      </c>
      <c r="S14" s="52" t="s">
        <v>21</v>
      </c>
    </row>
    <row r="15" spans="1:19">
      <c r="A15" s="21">
        <v>8</v>
      </c>
      <c r="B15" s="58" t="s">
        <v>67</v>
      </c>
      <c r="C15" s="58" t="s">
        <v>293</v>
      </c>
      <c r="D15" s="31">
        <v>587.5</v>
      </c>
      <c r="E15" s="22">
        <v>597.33333333333337</v>
      </c>
      <c r="F15" s="22">
        <v>596.17647058823525</v>
      </c>
      <c r="G15" s="26">
        <v>6</v>
      </c>
      <c r="H15" s="26">
        <v>6</v>
      </c>
      <c r="I15" s="26">
        <v>12</v>
      </c>
      <c r="J15" s="28">
        <f t="shared" si="0"/>
        <v>77.419354838709666</v>
      </c>
      <c r="K15" s="26">
        <v>23</v>
      </c>
      <c r="L15" s="26">
        <v>22</v>
      </c>
      <c r="M15" s="26">
        <v>45</v>
      </c>
      <c r="N15" s="25">
        <f t="shared" si="1"/>
        <v>72.58064516129032</v>
      </c>
      <c r="O15" s="26">
        <v>7.5</v>
      </c>
      <c r="P15" s="26">
        <v>15.5</v>
      </c>
      <c r="Q15" s="27">
        <v>621</v>
      </c>
      <c r="R15" s="27">
        <v>646</v>
      </c>
      <c r="S15" s="52" t="s">
        <v>21</v>
      </c>
    </row>
    <row r="16" spans="1:19">
      <c r="A16" s="21">
        <v>9</v>
      </c>
      <c r="B16" s="58" t="s">
        <v>500</v>
      </c>
      <c r="C16" s="58" t="s">
        <v>501</v>
      </c>
      <c r="D16" s="31">
        <v>592.11111111111109</v>
      </c>
      <c r="E16" s="22">
        <v>596.26666666666665</v>
      </c>
      <c r="F16" s="22">
        <v>595.77777777777783</v>
      </c>
      <c r="G16" s="60">
        <v>9</v>
      </c>
      <c r="H16" s="26">
        <v>6.5</v>
      </c>
      <c r="I16" s="24">
        <v>15.5</v>
      </c>
      <c r="J16" s="25">
        <f t="shared" si="0"/>
        <v>93.939393939393938</v>
      </c>
      <c r="K16" s="24">
        <v>29.5</v>
      </c>
      <c r="L16" s="26">
        <v>22</v>
      </c>
      <c r="M16" s="24">
        <v>51.5</v>
      </c>
      <c r="N16" s="25">
        <f t="shared" si="1"/>
        <v>78.030303030303031</v>
      </c>
      <c r="O16" s="26">
        <v>7.5</v>
      </c>
      <c r="P16" s="26">
        <v>16.5</v>
      </c>
      <c r="Q16" s="27">
        <v>629</v>
      </c>
      <c r="R16" s="27">
        <v>668</v>
      </c>
      <c r="S16" s="52" t="s">
        <v>26</v>
      </c>
    </row>
    <row r="17" spans="1:19">
      <c r="A17" s="21">
        <v>10</v>
      </c>
      <c r="B17" s="58" t="s">
        <v>66</v>
      </c>
      <c r="C17" s="58" t="s">
        <v>46</v>
      </c>
      <c r="D17" s="31">
        <v>593.25</v>
      </c>
      <c r="E17" s="22">
        <v>594.11111111111109</v>
      </c>
      <c r="F17" s="22">
        <v>594.02499999999998</v>
      </c>
      <c r="G17" s="24">
        <v>8</v>
      </c>
      <c r="H17" s="26">
        <v>5</v>
      </c>
      <c r="I17" s="26">
        <v>13</v>
      </c>
      <c r="J17" s="28">
        <f t="shared" si="0"/>
        <v>76.470588235294116</v>
      </c>
      <c r="K17" s="26">
        <v>25</v>
      </c>
      <c r="L17" s="26">
        <v>18.5</v>
      </c>
      <c r="M17" s="26">
        <v>43.5</v>
      </c>
      <c r="N17" s="28">
        <f t="shared" si="1"/>
        <v>63.970588235294123</v>
      </c>
      <c r="O17" s="26">
        <v>9</v>
      </c>
      <c r="P17" s="26">
        <v>17</v>
      </c>
      <c r="Q17" s="27">
        <v>660</v>
      </c>
      <c r="R17" s="27">
        <v>656</v>
      </c>
      <c r="S17" s="52" t="s">
        <v>21</v>
      </c>
    </row>
    <row r="18" spans="1:19">
      <c r="A18" s="12">
        <v>11</v>
      </c>
      <c r="B18" s="13" t="s">
        <v>300</v>
      </c>
      <c r="C18" s="13" t="s">
        <v>19</v>
      </c>
      <c r="D18" s="23">
        <v>635.22222222222217</v>
      </c>
      <c r="E18" s="31">
        <v>588.22222222222217</v>
      </c>
      <c r="F18" s="31">
        <v>592.92222222222222</v>
      </c>
      <c r="G18" s="24">
        <v>8</v>
      </c>
      <c r="H18" s="26">
        <v>7</v>
      </c>
      <c r="I18" s="24">
        <v>15</v>
      </c>
      <c r="J18" s="25">
        <f t="shared" si="0"/>
        <v>83.333333333333329</v>
      </c>
      <c r="K18" s="24">
        <v>27.5</v>
      </c>
      <c r="L18" s="26">
        <v>22.5</v>
      </c>
      <c r="M18" s="24">
        <v>50</v>
      </c>
      <c r="N18" s="28">
        <f t="shared" si="1"/>
        <v>69.444444444444443</v>
      </c>
      <c r="O18" s="26">
        <v>9</v>
      </c>
      <c r="P18" s="24">
        <v>18</v>
      </c>
      <c r="Q18" s="27">
        <v>657</v>
      </c>
      <c r="R18" s="27">
        <v>676</v>
      </c>
      <c r="S18" s="52" t="s">
        <v>26</v>
      </c>
    </row>
    <row r="19" spans="1:19">
      <c r="A19" s="12">
        <v>12</v>
      </c>
      <c r="B19" s="13" t="s">
        <v>65</v>
      </c>
      <c r="C19" s="13" t="s">
        <v>46</v>
      </c>
      <c r="D19" s="31">
        <v>575</v>
      </c>
      <c r="E19" s="31">
        <v>593.82857142857142</v>
      </c>
      <c r="F19" s="31">
        <v>591.89743589743591</v>
      </c>
      <c r="G19" s="26">
        <v>1</v>
      </c>
      <c r="H19" s="26">
        <v>6</v>
      </c>
      <c r="I19" s="26">
        <v>7</v>
      </c>
      <c r="J19" s="28">
        <f t="shared" si="0"/>
        <v>41.791044776119406</v>
      </c>
      <c r="K19" s="26">
        <v>12</v>
      </c>
      <c r="L19" s="26">
        <v>22</v>
      </c>
      <c r="M19" s="26">
        <v>34</v>
      </c>
      <c r="N19" s="28">
        <f t="shared" si="1"/>
        <v>50.746268656716424</v>
      </c>
      <c r="O19" s="26">
        <v>8.75</v>
      </c>
      <c r="P19" s="26">
        <v>16.75</v>
      </c>
      <c r="Q19" s="27">
        <v>645</v>
      </c>
      <c r="R19" s="27">
        <v>659</v>
      </c>
      <c r="S19" s="52" t="s">
        <v>21</v>
      </c>
    </row>
    <row r="20" spans="1:19">
      <c r="A20" s="12">
        <v>13</v>
      </c>
      <c r="B20" s="13" t="s">
        <v>236</v>
      </c>
      <c r="C20" s="13" t="s">
        <v>294</v>
      </c>
      <c r="D20" s="31">
        <v>586.22222222222217</v>
      </c>
      <c r="E20" s="31">
        <v>591.11111111111109</v>
      </c>
      <c r="F20" s="31">
        <v>590.62222222222226</v>
      </c>
      <c r="G20" s="24">
        <v>8</v>
      </c>
      <c r="H20" s="26">
        <v>5</v>
      </c>
      <c r="I20" s="26">
        <v>13</v>
      </c>
      <c r="J20" s="28">
        <f t="shared" si="0"/>
        <v>72.222222222222214</v>
      </c>
      <c r="K20" s="26">
        <v>26.5</v>
      </c>
      <c r="L20" s="26">
        <v>23.5</v>
      </c>
      <c r="M20" s="24">
        <v>50</v>
      </c>
      <c r="N20" s="28">
        <f t="shared" si="1"/>
        <v>69.444444444444443</v>
      </c>
      <c r="O20" s="26">
        <v>9</v>
      </c>
      <c r="P20" s="24">
        <v>18</v>
      </c>
      <c r="Q20" s="27">
        <v>618</v>
      </c>
      <c r="R20" s="27">
        <v>660</v>
      </c>
      <c r="S20" s="52" t="s">
        <v>21</v>
      </c>
    </row>
    <row r="21" spans="1:19">
      <c r="A21" s="12">
        <v>14</v>
      </c>
      <c r="B21" s="13" t="s">
        <v>76</v>
      </c>
      <c r="C21" s="13" t="s">
        <v>46</v>
      </c>
      <c r="D21" s="31">
        <v>591.25</v>
      </c>
      <c r="E21" s="31">
        <v>589.66666666666663</v>
      </c>
      <c r="F21" s="31">
        <v>589.82500000000005</v>
      </c>
      <c r="G21" s="26">
        <v>6</v>
      </c>
      <c r="H21" s="26">
        <v>6</v>
      </c>
      <c r="I21" s="26">
        <v>12</v>
      </c>
      <c r="J21" s="28">
        <f t="shared" si="0"/>
        <v>70.588235294117652</v>
      </c>
      <c r="K21" s="26">
        <v>19</v>
      </c>
      <c r="L21" s="26">
        <v>22.5</v>
      </c>
      <c r="M21" s="26">
        <v>41.5</v>
      </c>
      <c r="N21" s="28">
        <f t="shared" si="1"/>
        <v>61.029411764705884</v>
      </c>
      <c r="O21" s="26">
        <v>9</v>
      </c>
      <c r="P21" s="26">
        <v>17</v>
      </c>
      <c r="Q21" s="27">
        <v>634</v>
      </c>
      <c r="R21" s="27">
        <v>655</v>
      </c>
      <c r="S21" s="52" t="s">
        <v>21</v>
      </c>
    </row>
    <row r="22" spans="1:19">
      <c r="A22" s="12">
        <v>15</v>
      </c>
      <c r="B22" s="13" t="s">
        <v>83</v>
      </c>
      <c r="C22" s="13" t="s">
        <v>298</v>
      </c>
      <c r="D22" s="31">
        <v>593.44444444444446</v>
      </c>
      <c r="E22" s="31">
        <v>588.44444444444446</v>
      </c>
      <c r="F22" s="31">
        <v>588.94444444444446</v>
      </c>
      <c r="G22" s="26">
        <v>7</v>
      </c>
      <c r="H22" s="26">
        <v>7.5</v>
      </c>
      <c r="I22" s="26">
        <v>14.5</v>
      </c>
      <c r="J22" s="28">
        <f t="shared" si="0"/>
        <v>80.555555555555557</v>
      </c>
      <c r="K22" s="26">
        <v>24.5</v>
      </c>
      <c r="L22" s="26">
        <v>22</v>
      </c>
      <c r="M22" s="26">
        <v>46.5</v>
      </c>
      <c r="N22" s="28">
        <f t="shared" si="1"/>
        <v>64.583333333333329</v>
      </c>
      <c r="O22" s="26">
        <v>9</v>
      </c>
      <c r="P22" s="24">
        <v>18</v>
      </c>
      <c r="Q22" s="27">
        <v>619</v>
      </c>
      <c r="R22" s="27">
        <v>660</v>
      </c>
      <c r="S22" s="52" t="s">
        <v>21</v>
      </c>
    </row>
    <row r="23" spans="1:19">
      <c r="A23" s="12">
        <v>16</v>
      </c>
      <c r="B23" s="13" t="s">
        <v>382</v>
      </c>
      <c r="C23" s="13" t="s">
        <v>294</v>
      </c>
      <c r="D23" s="31">
        <v>577.22222222222217</v>
      </c>
      <c r="E23" s="31">
        <v>590.11111111111109</v>
      </c>
      <c r="F23" s="31">
        <v>588.82222222222231</v>
      </c>
      <c r="G23" s="26">
        <v>6</v>
      </c>
      <c r="H23" s="26">
        <v>6.5</v>
      </c>
      <c r="I23" s="26">
        <v>12.5</v>
      </c>
      <c r="J23" s="28">
        <f t="shared" si="0"/>
        <v>69.444444444444443</v>
      </c>
      <c r="K23" s="26">
        <v>23.5</v>
      </c>
      <c r="L23" s="26">
        <v>20.5</v>
      </c>
      <c r="M23" s="26">
        <v>44</v>
      </c>
      <c r="N23" s="28">
        <f t="shared" si="1"/>
        <v>61.111111111111107</v>
      </c>
      <c r="O23" s="26">
        <v>9</v>
      </c>
      <c r="P23" s="24">
        <v>18</v>
      </c>
      <c r="Q23" s="27">
        <v>661</v>
      </c>
      <c r="R23" s="27">
        <v>660</v>
      </c>
      <c r="S23" s="52" t="s">
        <v>21</v>
      </c>
    </row>
    <row r="24" spans="1:19">
      <c r="A24" s="12">
        <v>17</v>
      </c>
      <c r="B24" s="13" t="s">
        <v>525</v>
      </c>
      <c r="C24" s="13" t="s">
        <v>303</v>
      </c>
      <c r="D24" s="22">
        <v>602.33333333333337</v>
      </c>
      <c r="E24" s="31">
        <v>586.55555555555554</v>
      </c>
      <c r="F24" s="31">
        <v>588.13333333333333</v>
      </c>
      <c r="G24" s="26">
        <v>7</v>
      </c>
      <c r="H24" s="24">
        <v>8</v>
      </c>
      <c r="I24" s="24">
        <v>15</v>
      </c>
      <c r="J24" s="25">
        <f t="shared" si="0"/>
        <v>83.333333333333329</v>
      </c>
      <c r="K24" s="26">
        <v>25</v>
      </c>
      <c r="L24" s="24">
        <v>24</v>
      </c>
      <c r="M24" s="26">
        <v>49</v>
      </c>
      <c r="N24" s="28">
        <f t="shared" si="1"/>
        <v>68.055555555555557</v>
      </c>
      <c r="O24" s="26">
        <v>9</v>
      </c>
      <c r="P24" s="24">
        <v>18</v>
      </c>
      <c r="Q24" s="27">
        <v>631</v>
      </c>
      <c r="R24" s="27">
        <v>669</v>
      </c>
      <c r="S24" s="52" t="s">
        <v>27</v>
      </c>
    </row>
    <row r="25" spans="1:19">
      <c r="A25" s="12">
        <v>18</v>
      </c>
      <c r="B25" s="13" t="s">
        <v>384</v>
      </c>
      <c r="C25" s="13" t="s">
        <v>298</v>
      </c>
      <c r="D25" s="22">
        <v>601</v>
      </c>
      <c r="E25" s="31">
        <v>584.77777777777783</v>
      </c>
      <c r="F25" s="31">
        <v>586.4</v>
      </c>
      <c r="G25" s="26">
        <v>7</v>
      </c>
      <c r="H25" s="24">
        <v>8</v>
      </c>
      <c r="I25" s="24">
        <v>15</v>
      </c>
      <c r="J25" s="25">
        <f t="shared" si="0"/>
        <v>83.333333333333329</v>
      </c>
      <c r="K25" s="26">
        <v>25</v>
      </c>
      <c r="L25" s="24">
        <v>24</v>
      </c>
      <c r="M25" s="26">
        <v>49</v>
      </c>
      <c r="N25" s="28">
        <f t="shared" si="1"/>
        <v>68.055555555555557</v>
      </c>
      <c r="O25" s="26">
        <v>9</v>
      </c>
      <c r="P25" s="24">
        <v>18</v>
      </c>
      <c r="Q25" s="27">
        <v>624</v>
      </c>
      <c r="R25" s="27">
        <v>648</v>
      </c>
      <c r="S25" s="52" t="s">
        <v>21</v>
      </c>
    </row>
    <row r="26" spans="1:19">
      <c r="A26" s="12">
        <v>19</v>
      </c>
      <c r="B26" s="13" t="s">
        <v>483</v>
      </c>
      <c r="C26" s="13" t="s">
        <v>46</v>
      </c>
      <c r="D26" s="31">
        <v>591.25</v>
      </c>
      <c r="E26" s="31">
        <v>585.66666666666663</v>
      </c>
      <c r="F26" s="31">
        <v>586.22500000000002</v>
      </c>
      <c r="G26" s="26">
        <v>7</v>
      </c>
      <c r="H26" s="26">
        <v>7</v>
      </c>
      <c r="I26" s="26">
        <v>14</v>
      </c>
      <c r="J26" s="28">
        <f t="shared" si="0"/>
        <v>82.352941176470594</v>
      </c>
      <c r="K26" s="26">
        <v>21.5</v>
      </c>
      <c r="L26" s="24">
        <v>24</v>
      </c>
      <c r="M26" s="26">
        <v>45.5</v>
      </c>
      <c r="N26" s="28">
        <f t="shared" si="1"/>
        <v>66.911764705882362</v>
      </c>
      <c r="O26" s="26">
        <v>9</v>
      </c>
      <c r="P26" s="26">
        <v>17</v>
      </c>
      <c r="Q26" s="27">
        <v>629</v>
      </c>
      <c r="R26" s="27">
        <v>638</v>
      </c>
      <c r="S26" s="52" t="s">
        <v>21</v>
      </c>
    </row>
    <row r="27" spans="1:19">
      <c r="A27" s="12">
        <v>20</v>
      </c>
      <c r="B27" s="13" t="s">
        <v>391</v>
      </c>
      <c r="C27" s="13" t="s">
        <v>392</v>
      </c>
      <c r="D27" s="31">
        <v>566.125</v>
      </c>
      <c r="E27" s="31">
        <v>589.33333333333337</v>
      </c>
      <c r="F27" s="31">
        <v>586.01785714285711</v>
      </c>
      <c r="G27" s="26">
        <v>6</v>
      </c>
      <c r="H27" s="26">
        <v>5</v>
      </c>
      <c r="I27" s="26">
        <v>11</v>
      </c>
      <c r="J27" s="28">
        <f t="shared" si="0"/>
        <v>78.571428571428569</v>
      </c>
      <c r="K27" s="26">
        <v>18</v>
      </c>
      <c r="L27" s="26">
        <v>19</v>
      </c>
      <c r="M27" s="26">
        <v>37</v>
      </c>
      <c r="N27" s="28">
        <f t="shared" si="1"/>
        <v>66.071428571428569</v>
      </c>
      <c r="O27" s="26">
        <v>6</v>
      </c>
      <c r="P27" s="26">
        <v>14</v>
      </c>
      <c r="Q27" s="27">
        <v>621</v>
      </c>
      <c r="R27" s="27">
        <v>613</v>
      </c>
      <c r="S27" s="52" t="s">
        <v>27</v>
      </c>
    </row>
    <row r="28" spans="1:19">
      <c r="A28" s="12">
        <v>21</v>
      </c>
      <c r="B28" s="13" t="s">
        <v>105</v>
      </c>
      <c r="C28" s="13" t="s">
        <v>297</v>
      </c>
      <c r="D28" s="31">
        <v>577.11111111111109</v>
      </c>
      <c r="E28" s="31">
        <v>584.33333333333337</v>
      </c>
      <c r="F28" s="31">
        <v>583.61111111111109</v>
      </c>
      <c r="G28" s="26">
        <v>3</v>
      </c>
      <c r="H28" s="26">
        <v>5</v>
      </c>
      <c r="I28" s="26">
        <v>8</v>
      </c>
      <c r="J28" s="28">
        <f t="shared" si="0"/>
        <v>44.444444444444443</v>
      </c>
      <c r="K28" s="26">
        <v>19</v>
      </c>
      <c r="L28" s="26">
        <v>16</v>
      </c>
      <c r="M28" s="26">
        <v>35</v>
      </c>
      <c r="N28" s="28">
        <f t="shared" si="1"/>
        <v>48.611111111111107</v>
      </c>
      <c r="O28" s="26">
        <v>9</v>
      </c>
      <c r="P28" s="24">
        <v>18</v>
      </c>
      <c r="Q28" s="27">
        <v>627</v>
      </c>
      <c r="R28" s="27">
        <v>668</v>
      </c>
      <c r="S28" s="52" t="s">
        <v>21</v>
      </c>
    </row>
    <row r="29" spans="1:19">
      <c r="A29" s="12">
        <v>22</v>
      </c>
      <c r="B29" s="13" t="s">
        <v>69</v>
      </c>
      <c r="C29" s="13" t="s">
        <v>294</v>
      </c>
      <c r="D29" s="31">
        <v>567.55555555555554</v>
      </c>
      <c r="E29" s="31">
        <v>583.44444444444446</v>
      </c>
      <c r="F29" s="31">
        <v>581.85555555555561</v>
      </c>
      <c r="G29" s="26">
        <v>7</v>
      </c>
      <c r="H29" s="26">
        <v>6</v>
      </c>
      <c r="I29" s="26">
        <v>13</v>
      </c>
      <c r="J29" s="28">
        <f t="shared" si="0"/>
        <v>72.222222222222214</v>
      </c>
      <c r="K29" s="26">
        <v>22</v>
      </c>
      <c r="L29" s="26">
        <v>21.5</v>
      </c>
      <c r="M29" s="26">
        <v>43.5</v>
      </c>
      <c r="N29" s="28">
        <f t="shared" si="1"/>
        <v>60.416666666666664</v>
      </c>
      <c r="O29" s="26">
        <v>9</v>
      </c>
      <c r="P29" s="24">
        <v>18</v>
      </c>
      <c r="Q29" s="27">
        <v>657</v>
      </c>
      <c r="R29" s="27">
        <v>642</v>
      </c>
      <c r="S29" s="52" t="s">
        <v>21</v>
      </c>
    </row>
    <row r="30" spans="1:19">
      <c r="A30" s="12">
        <v>23</v>
      </c>
      <c r="B30" s="13" t="s">
        <v>484</v>
      </c>
      <c r="C30" s="13" t="s">
        <v>293</v>
      </c>
      <c r="D30" s="31">
        <v>576</v>
      </c>
      <c r="E30" s="31">
        <v>581.86666666666667</v>
      </c>
      <c r="F30" s="31">
        <v>581.17647058823525</v>
      </c>
      <c r="G30" s="26">
        <v>6</v>
      </c>
      <c r="H30" s="26">
        <v>6</v>
      </c>
      <c r="I30" s="26">
        <v>12</v>
      </c>
      <c r="J30" s="28">
        <f t="shared" si="0"/>
        <v>78.688524590163937</v>
      </c>
      <c r="K30" s="26">
        <v>19</v>
      </c>
      <c r="L30" s="26">
        <v>14</v>
      </c>
      <c r="M30" s="26">
        <v>33</v>
      </c>
      <c r="N30" s="28">
        <f t="shared" si="1"/>
        <v>54.098360655737707</v>
      </c>
      <c r="O30" s="26">
        <v>7.5</v>
      </c>
      <c r="P30" s="26">
        <v>15.25</v>
      </c>
      <c r="Q30" s="27">
        <v>616</v>
      </c>
      <c r="R30" s="27">
        <v>643</v>
      </c>
      <c r="S30" s="52" t="s">
        <v>21</v>
      </c>
    </row>
    <row r="31" spans="1:19">
      <c r="A31" s="12">
        <v>24</v>
      </c>
      <c r="B31" s="13" t="s">
        <v>169</v>
      </c>
      <c r="C31" s="13" t="s">
        <v>51</v>
      </c>
      <c r="D31" s="31">
        <v>572.25</v>
      </c>
      <c r="E31" s="31">
        <v>582.11111111111109</v>
      </c>
      <c r="F31" s="31">
        <v>581.125</v>
      </c>
      <c r="G31" s="26">
        <v>7</v>
      </c>
      <c r="H31" s="26">
        <v>4.5</v>
      </c>
      <c r="I31" s="26">
        <v>11.5</v>
      </c>
      <c r="J31" s="28">
        <f t="shared" si="0"/>
        <v>67.64705882352942</v>
      </c>
      <c r="K31" s="26">
        <v>24</v>
      </c>
      <c r="L31" s="26">
        <v>21</v>
      </c>
      <c r="M31" s="26">
        <v>45</v>
      </c>
      <c r="N31" s="28">
        <f t="shared" si="1"/>
        <v>66.176470588235304</v>
      </c>
      <c r="O31" s="26">
        <v>9</v>
      </c>
      <c r="P31" s="26">
        <v>17</v>
      </c>
      <c r="Q31" s="27">
        <v>622</v>
      </c>
      <c r="R31" s="27">
        <v>614</v>
      </c>
      <c r="S31" s="52" t="s">
        <v>26</v>
      </c>
    </row>
    <row r="32" spans="1:19">
      <c r="A32" s="12">
        <v>25</v>
      </c>
      <c r="B32" s="13" t="s">
        <v>75</v>
      </c>
      <c r="C32" s="13" t="s">
        <v>20</v>
      </c>
      <c r="D32" s="31">
        <v>576.55555555555554</v>
      </c>
      <c r="E32" s="31">
        <v>581.55555555555554</v>
      </c>
      <c r="F32" s="31">
        <v>581.05555555555554</v>
      </c>
      <c r="G32" s="26">
        <v>5</v>
      </c>
      <c r="H32" s="26">
        <v>4.5</v>
      </c>
      <c r="I32" s="26">
        <v>9.5</v>
      </c>
      <c r="J32" s="28">
        <f t="shared" si="0"/>
        <v>52.777777777777779</v>
      </c>
      <c r="K32" s="26">
        <v>20</v>
      </c>
      <c r="L32" s="26">
        <v>19.5</v>
      </c>
      <c r="M32" s="26">
        <v>39.5</v>
      </c>
      <c r="N32" s="28">
        <f t="shared" si="1"/>
        <v>54.861111111111107</v>
      </c>
      <c r="O32" s="26">
        <v>9</v>
      </c>
      <c r="P32" s="24">
        <v>18</v>
      </c>
      <c r="Q32" s="27">
        <v>627</v>
      </c>
      <c r="R32" s="27">
        <v>647</v>
      </c>
      <c r="S32" s="52" t="s">
        <v>21</v>
      </c>
    </row>
    <row r="33" spans="1:19">
      <c r="A33" s="12">
        <v>26</v>
      </c>
      <c r="B33" s="13" t="s">
        <v>301</v>
      </c>
      <c r="C33" s="13" t="s">
        <v>298</v>
      </c>
      <c r="D33" s="31">
        <v>585.14285714285711</v>
      </c>
      <c r="E33" s="31">
        <v>579.11111111111109</v>
      </c>
      <c r="F33" s="31">
        <v>579.71428571428567</v>
      </c>
      <c r="G33" s="26">
        <v>5</v>
      </c>
      <c r="H33" s="26">
        <v>4</v>
      </c>
      <c r="I33" s="26">
        <v>9</v>
      </c>
      <c r="J33" s="28">
        <f t="shared" si="0"/>
        <v>50.704225352112672</v>
      </c>
      <c r="K33" s="26">
        <v>22</v>
      </c>
      <c r="L33" s="26">
        <v>20</v>
      </c>
      <c r="M33" s="26">
        <v>42</v>
      </c>
      <c r="N33" s="28">
        <f t="shared" si="1"/>
        <v>59.154929577464785</v>
      </c>
      <c r="O33" s="26">
        <v>9</v>
      </c>
      <c r="P33" s="26">
        <v>17.75</v>
      </c>
      <c r="Q33" s="27">
        <v>637</v>
      </c>
      <c r="R33" s="27">
        <v>632</v>
      </c>
      <c r="S33" s="52" t="s">
        <v>21</v>
      </c>
    </row>
    <row r="34" spans="1:19" ht="13.5" customHeight="1">
      <c r="A34" s="12">
        <v>27</v>
      </c>
      <c r="B34" s="13" t="s">
        <v>400</v>
      </c>
      <c r="C34" s="13" t="s">
        <v>303</v>
      </c>
      <c r="D34" s="22">
        <v>604.44444444444446</v>
      </c>
      <c r="E34" s="31">
        <v>576.55555555555554</v>
      </c>
      <c r="F34" s="31">
        <v>579.34444444444443</v>
      </c>
      <c r="G34" s="24">
        <v>8</v>
      </c>
      <c r="H34" s="24">
        <v>8</v>
      </c>
      <c r="I34" s="24">
        <v>16</v>
      </c>
      <c r="J34" s="25">
        <f t="shared" si="0"/>
        <v>88.888888888888886</v>
      </c>
      <c r="K34" s="24">
        <v>27</v>
      </c>
      <c r="L34" s="24">
        <v>24</v>
      </c>
      <c r="M34" s="24">
        <v>51</v>
      </c>
      <c r="N34" s="28">
        <f t="shared" si="1"/>
        <v>70.833333333333329</v>
      </c>
      <c r="O34" s="26">
        <v>9</v>
      </c>
      <c r="P34" s="24">
        <v>18</v>
      </c>
      <c r="Q34" s="27">
        <v>630</v>
      </c>
      <c r="R34" s="27">
        <v>620</v>
      </c>
      <c r="S34" s="52" t="s">
        <v>27</v>
      </c>
    </row>
    <row r="35" spans="1:19" ht="13.5" customHeight="1">
      <c r="A35" s="12">
        <v>28</v>
      </c>
      <c r="B35" s="13" t="s">
        <v>78</v>
      </c>
      <c r="C35" s="13" t="s">
        <v>20</v>
      </c>
      <c r="D35" s="31">
        <v>579.875</v>
      </c>
      <c r="E35" s="31">
        <v>578.5</v>
      </c>
      <c r="F35" s="31">
        <v>578.65277777777783</v>
      </c>
      <c r="G35" s="26">
        <v>4</v>
      </c>
      <c r="H35" s="26">
        <v>4</v>
      </c>
      <c r="I35" s="26">
        <v>8</v>
      </c>
      <c r="J35" s="28">
        <f t="shared" si="0"/>
        <v>50</v>
      </c>
      <c r="K35" s="26">
        <v>14.5</v>
      </c>
      <c r="L35" s="26">
        <v>16.5</v>
      </c>
      <c r="M35" s="26">
        <v>31</v>
      </c>
      <c r="N35" s="28">
        <f t="shared" si="1"/>
        <v>48.4375</v>
      </c>
      <c r="O35" s="26">
        <v>8</v>
      </c>
      <c r="P35" s="26">
        <v>16</v>
      </c>
      <c r="Q35" s="27">
        <v>624</v>
      </c>
      <c r="R35" s="27">
        <v>638</v>
      </c>
      <c r="S35" s="52" t="s">
        <v>21</v>
      </c>
    </row>
    <row r="36" spans="1:19" ht="13.5" customHeight="1">
      <c r="A36" s="12">
        <v>29</v>
      </c>
      <c r="B36" s="13" t="s">
        <v>554</v>
      </c>
      <c r="C36" s="13" t="s">
        <v>33</v>
      </c>
      <c r="D36" s="31">
        <v>572.375</v>
      </c>
      <c r="E36" s="31">
        <v>578.875</v>
      </c>
      <c r="F36" s="31">
        <v>578.15277777777783</v>
      </c>
      <c r="G36" s="26">
        <v>7</v>
      </c>
      <c r="H36" s="26">
        <v>7</v>
      </c>
      <c r="I36" s="26">
        <v>14</v>
      </c>
      <c r="J36" s="25">
        <f t="shared" si="0"/>
        <v>87.5</v>
      </c>
      <c r="K36" s="26">
        <v>23</v>
      </c>
      <c r="L36" s="26">
        <v>21.5</v>
      </c>
      <c r="M36" s="26">
        <v>44.5</v>
      </c>
      <c r="N36" s="28">
        <f t="shared" si="1"/>
        <v>69.53125</v>
      </c>
      <c r="O36" s="26">
        <v>8</v>
      </c>
      <c r="P36" s="26">
        <v>16</v>
      </c>
      <c r="Q36" s="27">
        <v>611</v>
      </c>
      <c r="R36" s="27">
        <v>648</v>
      </c>
      <c r="S36" s="52" t="s">
        <v>34</v>
      </c>
    </row>
    <row r="37" spans="1:19" ht="13.5" customHeight="1">
      <c r="A37" s="12">
        <v>30</v>
      </c>
      <c r="B37" s="13" t="s">
        <v>385</v>
      </c>
      <c r="C37" s="13" t="s">
        <v>230</v>
      </c>
      <c r="D37" s="31">
        <v>576.66666666666663</v>
      </c>
      <c r="E37" s="31">
        <v>577</v>
      </c>
      <c r="F37" s="31">
        <v>576.9666666666667</v>
      </c>
      <c r="G37" s="26">
        <v>4</v>
      </c>
      <c r="H37" s="26">
        <v>6</v>
      </c>
      <c r="I37" s="26">
        <v>10</v>
      </c>
      <c r="J37" s="28">
        <f t="shared" si="0"/>
        <v>55.555555555555557</v>
      </c>
      <c r="K37" s="26">
        <v>18</v>
      </c>
      <c r="L37" s="26">
        <v>22</v>
      </c>
      <c r="M37" s="26">
        <v>40</v>
      </c>
      <c r="N37" s="28">
        <f t="shared" si="1"/>
        <v>55.555555555555557</v>
      </c>
      <c r="O37" s="26">
        <v>9</v>
      </c>
      <c r="P37" s="24">
        <v>18</v>
      </c>
      <c r="Q37" s="27">
        <v>608</v>
      </c>
      <c r="R37" s="27">
        <v>647</v>
      </c>
      <c r="S37" s="52" t="s">
        <v>21</v>
      </c>
    </row>
    <row r="38" spans="1:19" ht="13.5" customHeight="1">
      <c r="A38" s="12">
        <v>31</v>
      </c>
      <c r="B38" s="13" t="s">
        <v>296</v>
      </c>
      <c r="C38" s="13" t="s">
        <v>293</v>
      </c>
      <c r="D38" s="31">
        <v>581.44444444444446</v>
      </c>
      <c r="E38" s="31">
        <v>576.11111111111109</v>
      </c>
      <c r="F38" s="31">
        <v>576.64444444444439</v>
      </c>
      <c r="G38" s="26">
        <v>6</v>
      </c>
      <c r="H38" s="26">
        <v>7</v>
      </c>
      <c r="I38" s="26">
        <v>13</v>
      </c>
      <c r="J38" s="28">
        <f t="shared" si="0"/>
        <v>72.222222222222214</v>
      </c>
      <c r="K38" s="26">
        <v>23.5</v>
      </c>
      <c r="L38" s="26">
        <v>20</v>
      </c>
      <c r="M38" s="26">
        <v>43.5</v>
      </c>
      <c r="N38" s="28">
        <f t="shared" si="1"/>
        <v>60.416666666666664</v>
      </c>
      <c r="O38" s="26">
        <v>9</v>
      </c>
      <c r="P38" s="24">
        <v>18</v>
      </c>
      <c r="Q38" s="27">
        <v>638</v>
      </c>
      <c r="R38" s="27">
        <v>656</v>
      </c>
      <c r="S38" s="52" t="s">
        <v>21</v>
      </c>
    </row>
    <row r="39" spans="1:19" ht="13.5" customHeight="1">
      <c r="A39" s="12">
        <v>32</v>
      </c>
      <c r="B39" s="13" t="s">
        <v>77</v>
      </c>
      <c r="C39" s="13" t="s">
        <v>501</v>
      </c>
      <c r="D39" s="31">
        <v>574.42857142857144</v>
      </c>
      <c r="E39" s="31">
        <v>576</v>
      </c>
      <c r="F39" s="31">
        <v>575.82539682539687</v>
      </c>
      <c r="G39" s="26">
        <v>4</v>
      </c>
      <c r="H39" s="26">
        <v>5</v>
      </c>
      <c r="I39" s="26">
        <v>9</v>
      </c>
      <c r="J39" s="28">
        <f t="shared" si="0"/>
        <v>60</v>
      </c>
      <c r="K39" s="26">
        <v>14</v>
      </c>
      <c r="L39" s="26">
        <v>17</v>
      </c>
      <c r="M39" s="26">
        <v>31</v>
      </c>
      <c r="N39" s="28">
        <f t="shared" si="1"/>
        <v>51.666666666666671</v>
      </c>
      <c r="O39" s="26">
        <v>8</v>
      </c>
      <c r="P39" s="26">
        <v>15</v>
      </c>
      <c r="Q39" s="27">
        <v>616</v>
      </c>
      <c r="R39" s="27">
        <v>662</v>
      </c>
      <c r="S39" s="52" t="s">
        <v>26</v>
      </c>
    </row>
    <row r="40" spans="1:19" ht="13.5" customHeight="1">
      <c r="A40" s="12">
        <v>33</v>
      </c>
      <c r="B40" s="13" t="s">
        <v>502</v>
      </c>
      <c r="C40" s="13" t="s">
        <v>503</v>
      </c>
      <c r="D40" s="31">
        <v>570.11111111111109</v>
      </c>
      <c r="E40" s="31">
        <v>576.33333333333337</v>
      </c>
      <c r="F40" s="31">
        <v>575.71111111111111</v>
      </c>
      <c r="G40" s="26">
        <v>6</v>
      </c>
      <c r="H40" s="26">
        <v>6</v>
      </c>
      <c r="I40" s="26">
        <v>12</v>
      </c>
      <c r="J40" s="28">
        <f t="shared" si="0"/>
        <v>66.666666666666657</v>
      </c>
      <c r="K40" s="26">
        <v>23.5</v>
      </c>
      <c r="L40" s="26">
        <v>16</v>
      </c>
      <c r="M40" s="26">
        <v>39.5</v>
      </c>
      <c r="N40" s="28">
        <f t="shared" si="1"/>
        <v>54.861111111111107</v>
      </c>
      <c r="O40" s="26">
        <v>9</v>
      </c>
      <c r="P40" s="24">
        <v>18</v>
      </c>
      <c r="Q40" s="27">
        <v>620</v>
      </c>
      <c r="R40" s="27">
        <v>639</v>
      </c>
      <c r="S40" s="52" t="s">
        <v>26</v>
      </c>
    </row>
    <row r="41" spans="1:19">
      <c r="A41" s="12">
        <v>34</v>
      </c>
      <c r="B41" s="13" t="s">
        <v>62</v>
      </c>
      <c r="C41" s="13" t="s">
        <v>230</v>
      </c>
      <c r="D41" s="31">
        <v>580.75</v>
      </c>
      <c r="E41" s="31">
        <v>574.35294117647061</v>
      </c>
      <c r="F41" s="31">
        <v>575.02631578947364</v>
      </c>
      <c r="G41" s="26">
        <v>5</v>
      </c>
      <c r="H41" s="26">
        <v>3.5</v>
      </c>
      <c r="I41" s="26">
        <v>8.5</v>
      </c>
      <c r="J41" s="28">
        <f t="shared" si="0"/>
        <v>51.515151515151516</v>
      </c>
      <c r="K41" s="26">
        <v>16.5</v>
      </c>
      <c r="L41" s="26">
        <v>15.5</v>
      </c>
      <c r="M41" s="26">
        <v>32</v>
      </c>
      <c r="N41" s="28">
        <f t="shared" si="1"/>
        <v>48.484848484848484</v>
      </c>
      <c r="O41" s="26">
        <v>8.5</v>
      </c>
      <c r="P41" s="26">
        <v>16.5</v>
      </c>
      <c r="Q41" s="27">
        <v>629</v>
      </c>
      <c r="R41" s="27">
        <v>647</v>
      </c>
      <c r="S41" s="52" t="s">
        <v>21</v>
      </c>
    </row>
    <row r="42" spans="1:19">
      <c r="A42" s="12">
        <v>35</v>
      </c>
      <c r="B42" s="13" t="s">
        <v>81</v>
      </c>
      <c r="C42" s="13" t="s">
        <v>19</v>
      </c>
      <c r="D42" s="22">
        <v>599.55555555555554</v>
      </c>
      <c r="E42" s="31">
        <v>571.42857142857144</v>
      </c>
      <c r="F42" s="31">
        <v>574.94444444444446</v>
      </c>
      <c r="G42" s="24">
        <v>8</v>
      </c>
      <c r="H42" s="26">
        <v>5</v>
      </c>
      <c r="I42" s="26">
        <v>13</v>
      </c>
      <c r="J42" s="28">
        <f t="shared" si="0"/>
        <v>81.25</v>
      </c>
      <c r="K42" s="26">
        <v>26</v>
      </c>
      <c r="L42" s="26">
        <v>15.5</v>
      </c>
      <c r="M42" s="26">
        <v>41.5</v>
      </c>
      <c r="N42" s="28">
        <f t="shared" si="1"/>
        <v>64.84375</v>
      </c>
      <c r="O42" s="26">
        <v>7</v>
      </c>
      <c r="P42" s="26">
        <v>16</v>
      </c>
      <c r="Q42" s="27">
        <v>628</v>
      </c>
      <c r="R42" s="27">
        <v>643</v>
      </c>
      <c r="S42" s="52" t="s">
        <v>26</v>
      </c>
    </row>
    <row r="43" spans="1:19">
      <c r="A43" s="12">
        <v>36</v>
      </c>
      <c r="B43" s="13" t="s">
        <v>63</v>
      </c>
      <c r="C43" s="13" t="s">
        <v>501</v>
      </c>
      <c r="D43" s="31">
        <v>590.16666666666663</v>
      </c>
      <c r="E43" s="31">
        <v>571.66666666666663</v>
      </c>
      <c r="F43" s="31">
        <v>573.51666666666665</v>
      </c>
      <c r="G43" s="26">
        <v>4</v>
      </c>
      <c r="H43" s="26">
        <v>7</v>
      </c>
      <c r="I43" s="26">
        <v>11</v>
      </c>
      <c r="J43" s="28">
        <f t="shared" si="0"/>
        <v>73.333333333333343</v>
      </c>
      <c r="K43" s="26">
        <v>15</v>
      </c>
      <c r="L43" s="24">
        <v>24</v>
      </c>
      <c r="M43" s="26">
        <v>39</v>
      </c>
      <c r="N43" s="28">
        <f t="shared" si="1"/>
        <v>65</v>
      </c>
      <c r="O43" s="26">
        <v>9</v>
      </c>
      <c r="P43" s="26">
        <v>15</v>
      </c>
      <c r="Q43" s="27">
        <v>623</v>
      </c>
      <c r="R43" s="27">
        <v>659</v>
      </c>
      <c r="S43" s="52" t="s">
        <v>26</v>
      </c>
    </row>
    <row r="44" spans="1:19">
      <c r="A44" s="12">
        <v>37</v>
      </c>
      <c r="B44" s="13" t="s">
        <v>250</v>
      </c>
      <c r="C44" s="13" t="s">
        <v>247</v>
      </c>
      <c r="D44" s="31">
        <v>573.77777777777783</v>
      </c>
      <c r="E44" s="31">
        <v>573.44444444444446</v>
      </c>
      <c r="F44" s="31">
        <v>573.47777777777776</v>
      </c>
      <c r="G44" s="26">
        <v>7</v>
      </c>
      <c r="H44" s="26">
        <v>5.5</v>
      </c>
      <c r="I44" s="26">
        <v>12.5</v>
      </c>
      <c r="J44" s="28">
        <f t="shared" si="0"/>
        <v>69.444444444444443</v>
      </c>
      <c r="K44" s="26">
        <v>22</v>
      </c>
      <c r="L44" s="24">
        <v>24</v>
      </c>
      <c r="M44" s="26">
        <v>46</v>
      </c>
      <c r="N44" s="28">
        <f t="shared" si="1"/>
        <v>63.888888888888886</v>
      </c>
      <c r="O44" s="26">
        <v>9</v>
      </c>
      <c r="P44" s="24">
        <v>18</v>
      </c>
      <c r="Q44" s="27">
        <v>606</v>
      </c>
      <c r="R44" s="27">
        <v>651</v>
      </c>
      <c r="S44" s="52" t="s">
        <v>30</v>
      </c>
    </row>
    <row r="45" spans="1:19">
      <c r="A45" s="12">
        <v>38</v>
      </c>
      <c r="B45" s="13" t="s">
        <v>383</v>
      </c>
      <c r="C45" s="13" t="s">
        <v>293</v>
      </c>
      <c r="D45" s="31">
        <v>563.88888888888891</v>
      </c>
      <c r="E45" s="31">
        <v>574</v>
      </c>
      <c r="F45" s="31">
        <v>572.98888888888882</v>
      </c>
      <c r="G45" s="26">
        <v>3</v>
      </c>
      <c r="H45" s="26">
        <v>5</v>
      </c>
      <c r="I45" s="26">
        <v>8</v>
      </c>
      <c r="J45" s="28">
        <f t="shared" si="0"/>
        <v>44.444444444444443</v>
      </c>
      <c r="K45" s="26">
        <v>13.5</v>
      </c>
      <c r="L45" s="26">
        <v>20.5</v>
      </c>
      <c r="M45" s="26">
        <v>34</v>
      </c>
      <c r="N45" s="28">
        <f t="shared" si="1"/>
        <v>47.222222222222221</v>
      </c>
      <c r="O45" s="26">
        <v>9</v>
      </c>
      <c r="P45" s="24">
        <v>18</v>
      </c>
      <c r="Q45" s="27">
        <v>630</v>
      </c>
      <c r="R45" s="27">
        <v>662</v>
      </c>
      <c r="S45" s="52" t="s">
        <v>21</v>
      </c>
    </row>
    <row r="46" spans="1:19">
      <c r="A46" s="12">
        <v>39</v>
      </c>
      <c r="B46" s="13" t="s">
        <v>387</v>
      </c>
      <c r="C46" s="13" t="s">
        <v>19</v>
      </c>
      <c r="D46" s="22">
        <v>606.14285714285711</v>
      </c>
      <c r="E46" s="31">
        <v>566.66666666666663</v>
      </c>
      <c r="F46" s="31">
        <v>572.30612244897952</v>
      </c>
      <c r="G46" s="26">
        <v>4.5</v>
      </c>
      <c r="H46" s="26">
        <v>3</v>
      </c>
      <c r="I46" s="26">
        <v>7.5</v>
      </c>
      <c r="J46" s="28">
        <f t="shared" si="0"/>
        <v>57.692307692307693</v>
      </c>
      <c r="K46" s="26">
        <v>18</v>
      </c>
      <c r="L46" s="26">
        <v>11.5</v>
      </c>
      <c r="M46" s="26">
        <v>29.5</v>
      </c>
      <c r="N46" s="28">
        <f t="shared" si="1"/>
        <v>56.730769230769234</v>
      </c>
      <c r="O46" s="26">
        <v>6</v>
      </c>
      <c r="P46" s="26">
        <v>13</v>
      </c>
      <c r="Q46" s="27">
        <v>621</v>
      </c>
      <c r="R46" s="27">
        <v>615</v>
      </c>
      <c r="S46" s="52" t="s">
        <v>26</v>
      </c>
    </row>
    <row r="47" spans="1:19">
      <c r="A47" s="12">
        <v>40</v>
      </c>
      <c r="B47" s="13" t="s">
        <v>109</v>
      </c>
      <c r="C47" s="13" t="s">
        <v>297</v>
      </c>
      <c r="D47" s="31">
        <v>571.85714285714289</v>
      </c>
      <c r="E47" s="31">
        <v>571.84615384615381</v>
      </c>
      <c r="F47" s="31">
        <v>571.84761904761911</v>
      </c>
      <c r="G47" s="26">
        <v>4</v>
      </c>
      <c r="H47" s="26">
        <v>3</v>
      </c>
      <c r="I47" s="26">
        <v>7</v>
      </c>
      <c r="J47" s="28">
        <f t="shared" si="0"/>
        <v>51.851851851851855</v>
      </c>
      <c r="K47" s="26">
        <v>13.5</v>
      </c>
      <c r="L47" s="26">
        <v>15</v>
      </c>
      <c r="M47" s="26">
        <v>28.5</v>
      </c>
      <c r="N47" s="28">
        <f t="shared" si="1"/>
        <v>52.777777777777779</v>
      </c>
      <c r="O47" s="26">
        <v>6.5</v>
      </c>
      <c r="P47" s="26">
        <v>13.5</v>
      </c>
      <c r="Q47" s="27">
        <v>609</v>
      </c>
      <c r="R47" s="27">
        <v>624</v>
      </c>
      <c r="S47" s="52" t="s">
        <v>21</v>
      </c>
    </row>
    <row r="48" spans="1:19">
      <c r="A48" s="12">
        <v>41</v>
      </c>
      <c r="B48" s="13" t="s">
        <v>64</v>
      </c>
      <c r="C48" s="13" t="s">
        <v>230</v>
      </c>
      <c r="D48" s="31">
        <v>580.91428571428571</v>
      </c>
      <c r="E48" s="31">
        <v>570.33333333333337</v>
      </c>
      <c r="F48" s="31">
        <v>571.39142857142861</v>
      </c>
      <c r="G48" s="26">
        <v>4</v>
      </c>
      <c r="H48" s="26">
        <v>4</v>
      </c>
      <c r="I48" s="26">
        <v>8</v>
      </c>
      <c r="J48" s="28">
        <f t="shared" si="0"/>
        <v>45.070422535211264</v>
      </c>
      <c r="K48" s="26">
        <v>17</v>
      </c>
      <c r="L48" s="26">
        <v>16.5</v>
      </c>
      <c r="M48" s="26">
        <v>33.5</v>
      </c>
      <c r="N48" s="28">
        <f t="shared" si="1"/>
        <v>47.183098591549296</v>
      </c>
      <c r="O48" s="26">
        <v>9</v>
      </c>
      <c r="P48" s="26">
        <v>17.75</v>
      </c>
      <c r="Q48" s="27">
        <v>617</v>
      </c>
      <c r="R48" s="27">
        <v>641</v>
      </c>
      <c r="S48" s="52" t="s">
        <v>21</v>
      </c>
    </row>
    <row r="49" spans="1:19">
      <c r="A49" s="12">
        <v>42</v>
      </c>
      <c r="B49" s="13" t="s">
        <v>393</v>
      </c>
      <c r="C49" s="13" t="s">
        <v>504</v>
      </c>
      <c r="D49" s="31">
        <v>593.11111111111109</v>
      </c>
      <c r="E49" s="31">
        <v>568.66666666666663</v>
      </c>
      <c r="F49" s="31">
        <v>571.11111111111109</v>
      </c>
      <c r="G49" s="60">
        <v>9</v>
      </c>
      <c r="H49" s="26">
        <v>6</v>
      </c>
      <c r="I49" s="24">
        <v>15</v>
      </c>
      <c r="J49" s="25">
        <f t="shared" si="0"/>
        <v>83.333333333333329</v>
      </c>
      <c r="K49" s="26">
        <v>25.5</v>
      </c>
      <c r="L49" s="24">
        <v>24</v>
      </c>
      <c r="M49" s="26">
        <v>49.5</v>
      </c>
      <c r="N49" s="28">
        <f t="shared" si="1"/>
        <v>68.75</v>
      </c>
      <c r="O49" s="26">
        <v>9</v>
      </c>
      <c r="P49" s="24">
        <v>18</v>
      </c>
      <c r="Q49" s="27">
        <v>635</v>
      </c>
      <c r="R49" s="27">
        <v>634</v>
      </c>
      <c r="S49" s="52" t="s">
        <v>26</v>
      </c>
    </row>
    <row r="50" spans="1:19">
      <c r="A50" s="12">
        <v>43</v>
      </c>
      <c r="B50" s="13" t="s">
        <v>95</v>
      </c>
      <c r="C50" s="13" t="s">
        <v>503</v>
      </c>
      <c r="D50" s="31">
        <v>562.75</v>
      </c>
      <c r="E50" s="31">
        <v>572.16666666666663</v>
      </c>
      <c r="F50" s="31">
        <v>570.82142857142856</v>
      </c>
      <c r="G50" s="26">
        <v>7</v>
      </c>
      <c r="H50" s="26">
        <v>3</v>
      </c>
      <c r="I50" s="26">
        <v>10</v>
      </c>
      <c r="J50" s="28">
        <f t="shared" si="0"/>
        <v>71.428571428571431</v>
      </c>
      <c r="K50" s="26">
        <v>21</v>
      </c>
      <c r="L50" s="26">
        <v>11</v>
      </c>
      <c r="M50" s="26">
        <v>32</v>
      </c>
      <c r="N50" s="28">
        <f t="shared" si="1"/>
        <v>57.142857142857146</v>
      </c>
      <c r="O50" s="26">
        <v>6</v>
      </c>
      <c r="P50" s="26">
        <v>14</v>
      </c>
      <c r="Q50" s="27">
        <v>601</v>
      </c>
      <c r="R50" s="27">
        <v>603</v>
      </c>
      <c r="S50" s="52" t="s">
        <v>26</v>
      </c>
    </row>
    <row r="51" spans="1:19">
      <c r="A51" s="12">
        <v>44</v>
      </c>
      <c r="B51" s="13" t="s">
        <v>74</v>
      </c>
      <c r="C51" s="13" t="s">
        <v>230</v>
      </c>
      <c r="D51" s="31">
        <v>592.33333333333337</v>
      </c>
      <c r="E51" s="31">
        <v>567.33333333333337</v>
      </c>
      <c r="F51" s="31">
        <v>569.83333333333326</v>
      </c>
      <c r="G51" s="24">
        <v>8</v>
      </c>
      <c r="H51" s="26">
        <v>5</v>
      </c>
      <c r="I51" s="26">
        <v>13</v>
      </c>
      <c r="J51" s="28">
        <f t="shared" si="0"/>
        <v>72.222222222222214</v>
      </c>
      <c r="K51" s="26">
        <v>26.5</v>
      </c>
      <c r="L51" s="26">
        <v>16.5</v>
      </c>
      <c r="M51" s="26">
        <v>43</v>
      </c>
      <c r="N51" s="28">
        <f t="shared" si="1"/>
        <v>59.722222222222221</v>
      </c>
      <c r="O51" s="26">
        <v>9</v>
      </c>
      <c r="P51" s="24">
        <v>18</v>
      </c>
      <c r="Q51" s="27">
        <v>612</v>
      </c>
      <c r="R51" s="27">
        <v>631</v>
      </c>
      <c r="S51" s="52" t="s">
        <v>21</v>
      </c>
    </row>
    <row r="52" spans="1:19">
      <c r="A52" s="12">
        <v>45</v>
      </c>
      <c r="B52" s="13" t="s">
        <v>485</v>
      </c>
      <c r="C52" s="13" t="s">
        <v>294</v>
      </c>
      <c r="D52" s="31">
        <v>569</v>
      </c>
      <c r="E52" s="31">
        <v>569.25</v>
      </c>
      <c r="F52" s="31">
        <v>569.22222222222217</v>
      </c>
      <c r="G52" s="26">
        <v>3</v>
      </c>
      <c r="H52" s="26">
        <v>4</v>
      </c>
      <c r="I52" s="26">
        <v>7</v>
      </c>
      <c r="J52" s="28">
        <f t="shared" si="0"/>
        <v>41.176470588235297</v>
      </c>
      <c r="K52" s="26">
        <v>16</v>
      </c>
      <c r="L52" s="26">
        <v>15</v>
      </c>
      <c r="M52" s="26">
        <v>31</v>
      </c>
      <c r="N52" s="28">
        <f t="shared" si="1"/>
        <v>45.588235294117652</v>
      </c>
      <c r="O52" s="26">
        <v>8</v>
      </c>
      <c r="P52" s="26">
        <v>17</v>
      </c>
      <c r="Q52" s="27">
        <v>604</v>
      </c>
      <c r="R52" s="27">
        <v>663</v>
      </c>
      <c r="S52" s="52" t="s">
        <v>21</v>
      </c>
    </row>
    <row r="53" spans="1:19">
      <c r="A53" s="12">
        <v>46</v>
      </c>
      <c r="B53" s="13" t="s">
        <v>91</v>
      </c>
      <c r="C53" s="13" t="s">
        <v>305</v>
      </c>
      <c r="D53" s="31">
        <v>569.11111111111109</v>
      </c>
      <c r="E53" s="31">
        <v>569.125</v>
      </c>
      <c r="F53" s="31">
        <v>569.12345679012344</v>
      </c>
      <c r="G53" s="26">
        <v>7</v>
      </c>
      <c r="H53" s="26">
        <v>7</v>
      </c>
      <c r="I53" s="26">
        <v>14</v>
      </c>
      <c r="J53" s="28">
        <f t="shared" si="0"/>
        <v>82.352941176470594</v>
      </c>
      <c r="K53" s="26">
        <v>22</v>
      </c>
      <c r="L53" s="24">
        <v>25</v>
      </c>
      <c r="M53" s="26">
        <v>47</v>
      </c>
      <c r="N53" s="28">
        <f t="shared" si="1"/>
        <v>69.117647058823536</v>
      </c>
      <c r="O53" s="26">
        <v>8</v>
      </c>
      <c r="P53" s="26">
        <v>17</v>
      </c>
      <c r="Q53" s="27">
        <v>603</v>
      </c>
      <c r="R53" s="27">
        <v>662</v>
      </c>
      <c r="S53" s="52" t="s">
        <v>30</v>
      </c>
    </row>
    <row r="54" spans="1:19">
      <c r="A54" s="12">
        <v>47</v>
      </c>
      <c r="B54" s="13" t="s">
        <v>386</v>
      </c>
      <c r="C54" s="13" t="s">
        <v>486</v>
      </c>
      <c r="D54" s="22">
        <v>600.875</v>
      </c>
      <c r="E54" s="31">
        <v>562.88</v>
      </c>
      <c r="F54" s="31">
        <v>568.12068965517244</v>
      </c>
      <c r="G54" s="26">
        <v>7</v>
      </c>
      <c r="H54" s="26">
        <v>2</v>
      </c>
      <c r="I54" s="26">
        <v>9</v>
      </c>
      <c r="J54" s="28">
        <f t="shared" si="0"/>
        <v>63.157894736842103</v>
      </c>
      <c r="K54" s="26">
        <v>21</v>
      </c>
      <c r="L54" s="26">
        <v>5.5</v>
      </c>
      <c r="M54" s="26">
        <v>26.5</v>
      </c>
      <c r="N54" s="28">
        <f t="shared" si="1"/>
        <v>46.491228070175438</v>
      </c>
      <c r="O54" s="26">
        <v>6.25</v>
      </c>
      <c r="P54" s="26">
        <v>14.25</v>
      </c>
      <c r="Q54" s="27">
        <v>636</v>
      </c>
      <c r="R54" s="27">
        <v>668</v>
      </c>
      <c r="S54" s="52" t="s">
        <v>21</v>
      </c>
    </row>
    <row r="55" spans="1:19">
      <c r="A55" s="12">
        <v>48</v>
      </c>
      <c r="B55" s="13" t="s">
        <v>71</v>
      </c>
      <c r="C55" s="13" t="s">
        <v>392</v>
      </c>
      <c r="D55" s="31">
        <v>566.57142857142856</v>
      </c>
      <c r="E55" s="31">
        <v>568.25</v>
      </c>
      <c r="F55" s="31">
        <v>568.06349206349205</v>
      </c>
      <c r="G55" s="26">
        <v>7</v>
      </c>
      <c r="H55" s="26">
        <v>5</v>
      </c>
      <c r="I55" s="26">
        <v>12</v>
      </c>
      <c r="J55" s="28">
        <f t="shared" si="0"/>
        <v>80</v>
      </c>
      <c r="K55" s="26">
        <v>18.5</v>
      </c>
      <c r="L55" s="26">
        <v>19.5</v>
      </c>
      <c r="M55" s="26">
        <v>38</v>
      </c>
      <c r="N55" s="28">
        <f t="shared" si="1"/>
        <v>63.333333333333336</v>
      </c>
      <c r="O55" s="26">
        <v>8</v>
      </c>
      <c r="P55" s="26">
        <v>15</v>
      </c>
      <c r="Q55" s="27">
        <v>600</v>
      </c>
      <c r="R55" s="27">
        <v>657</v>
      </c>
      <c r="S55" s="52" t="s">
        <v>27</v>
      </c>
    </row>
    <row r="56" spans="1:19">
      <c r="A56" s="12">
        <v>49</v>
      </c>
      <c r="B56" s="13" t="s">
        <v>106</v>
      </c>
      <c r="C56" s="13" t="s">
        <v>487</v>
      </c>
      <c r="D56" s="31">
        <v>581.66666666666663</v>
      </c>
      <c r="E56" s="31">
        <v>565.66666666666663</v>
      </c>
      <c r="F56" s="31">
        <v>567.26666666666665</v>
      </c>
      <c r="G56" s="26">
        <v>3</v>
      </c>
      <c r="H56" s="26">
        <v>5</v>
      </c>
      <c r="I56" s="26">
        <v>8</v>
      </c>
      <c r="J56" s="28">
        <f t="shared" si="0"/>
        <v>44.444444444444443</v>
      </c>
      <c r="K56" s="26">
        <v>15</v>
      </c>
      <c r="L56" s="26">
        <v>17.5</v>
      </c>
      <c r="M56" s="26">
        <v>32.5</v>
      </c>
      <c r="N56" s="28">
        <f t="shared" si="1"/>
        <v>45.138888888888886</v>
      </c>
      <c r="O56" s="26">
        <v>9</v>
      </c>
      <c r="P56" s="24">
        <v>18</v>
      </c>
      <c r="Q56" s="27">
        <v>638</v>
      </c>
      <c r="R56" s="27">
        <v>637</v>
      </c>
      <c r="S56" s="52" t="s">
        <v>21</v>
      </c>
    </row>
    <row r="57" spans="1:19">
      <c r="A57" s="12">
        <v>50</v>
      </c>
      <c r="B57" s="13" t="s">
        <v>302</v>
      </c>
      <c r="C57" s="13" t="s">
        <v>297</v>
      </c>
      <c r="D57" s="31">
        <v>568.44444444444446</v>
      </c>
      <c r="E57" s="31">
        <v>566.76923076923072</v>
      </c>
      <c r="F57" s="31">
        <v>566.99259259259259</v>
      </c>
      <c r="G57" s="26">
        <v>4</v>
      </c>
      <c r="H57" s="26">
        <v>4.5</v>
      </c>
      <c r="I57" s="26">
        <v>8.5</v>
      </c>
      <c r="J57" s="28">
        <f t="shared" si="0"/>
        <v>54.838709677419352</v>
      </c>
      <c r="K57" s="26">
        <v>21</v>
      </c>
      <c r="L57" s="26">
        <v>15.5</v>
      </c>
      <c r="M57" s="26">
        <v>36.5</v>
      </c>
      <c r="N57" s="28">
        <f t="shared" si="1"/>
        <v>58.87096774193548</v>
      </c>
      <c r="O57" s="26">
        <v>6.5</v>
      </c>
      <c r="P57" s="26">
        <v>15.5</v>
      </c>
      <c r="Q57" s="27">
        <v>611</v>
      </c>
      <c r="R57" s="27">
        <v>603</v>
      </c>
      <c r="S57" s="52" t="s">
        <v>21</v>
      </c>
    </row>
    <row r="58" spans="1:19">
      <c r="A58" s="12">
        <v>51</v>
      </c>
      <c r="B58" s="13" t="s">
        <v>87</v>
      </c>
      <c r="C58" s="13" t="s">
        <v>295</v>
      </c>
      <c r="D58" s="31">
        <v>562.33333333333337</v>
      </c>
      <c r="E58" s="31">
        <v>567.44444444444446</v>
      </c>
      <c r="F58" s="31">
        <v>566.93333333333328</v>
      </c>
      <c r="G58" s="26">
        <v>6</v>
      </c>
      <c r="H58" s="26">
        <v>5</v>
      </c>
      <c r="I58" s="26">
        <v>11</v>
      </c>
      <c r="J58" s="28">
        <f t="shared" si="0"/>
        <v>61.111111111111107</v>
      </c>
      <c r="K58" s="26">
        <v>21</v>
      </c>
      <c r="L58" s="26">
        <v>20</v>
      </c>
      <c r="M58" s="26">
        <v>41</v>
      </c>
      <c r="N58" s="28">
        <f t="shared" si="1"/>
        <v>56.944444444444443</v>
      </c>
      <c r="O58" s="26">
        <v>9</v>
      </c>
      <c r="P58" s="24">
        <v>18</v>
      </c>
      <c r="Q58" s="27">
        <v>603</v>
      </c>
      <c r="R58" s="27">
        <v>650</v>
      </c>
      <c r="S58" s="52" t="s">
        <v>21</v>
      </c>
    </row>
    <row r="59" spans="1:19">
      <c r="A59" s="12">
        <v>52</v>
      </c>
      <c r="B59" s="13" t="s">
        <v>133</v>
      </c>
      <c r="C59" s="13" t="s">
        <v>33</v>
      </c>
      <c r="D59" s="31">
        <v>557.66666666666663</v>
      </c>
      <c r="E59" s="31">
        <v>567.7714285714286</v>
      </c>
      <c r="F59" s="31">
        <v>566.73504273504273</v>
      </c>
      <c r="G59" s="26">
        <v>6.5</v>
      </c>
      <c r="H59" s="24">
        <v>8</v>
      </c>
      <c r="I59" s="26">
        <v>14.5</v>
      </c>
      <c r="J59" s="28">
        <f t="shared" si="0"/>
        <v>81.690140845070417</v>
      </c>
      <c r="K59" s="26">
        <v>20.5</v>
      </c>
      <c r="L59" s="24">
        <v>25</v>
      </c>
      <c r="M59" s="26">
        <v>45.5</v>
      </c>
      <c r="N59" s="28">
        <f t="shared" si="1"/>
        <v>64.08450704225352</v>
      </c>
      <c r="O59" s="26">
        <v>8.75</v>
      </c>
      <c r="P59" s="26">
        <v>17.75</v>
      </c>
      <c r="Q59" s="27">
        <v>611</v>
      </c>
      <c r="R59" s="27">
        <v>624</v>
      </c>
      <c r="S59" s="52" t="s">
        <v>34</v>
      </c>
    </row>
    <row r="60" spans="1:19">
      <c r="A60" s="12">
        <v>53</v>
      </c>
      <c r="B60" s="13" t="s">
        <v>80</v>
      </c>
      <c r="C60" s="13" t="s">
        <v>19</v>
      </c>
      <c r="D60" s="31">
        <v>589.33333333333337</v>
      </c>
      <c r="E60" s="31">
        <v>563.88888888888891</v>
      </c>
      <c r="F60" s="31">
        <v>566.43333333333328</v>
      </c>
      <c r="G60" s="26">
        <v>5</v>
      </c>
      <c r="H60" s="26">
        <v>5</v>
      </c>
      <c r="I60" s="26">
        <v>10</v>
      </c>
      <c r="J60" s="28">
        <f t="shared" si="0"/>
        <v>55.555555555555557</v>
      </c>
      <c r="K60" s="26">
        <v>18.5</v>
      </c>
      <c r="L60" s="24">
        <v>24</v>
      </c>
      <c r="M60" s="26">
        <v>42.5</v>
      </c>
      <c r="N60" s="28">
        <f t="shared" si="1"/>
        <v>59.027777777777779</v>
      </c>
      <c r="O60" s="26">
        <v>9</v>
      </c>
      <c r="P60" s="24">
        <v>18</v>
      </c>
      <c r="Q60" s="27">
        <v>605</v>
      </c>
      <c r="R60" s="27">
        <v>630</v>
      </c>
      <c r="S60" s="52" t="s">
        <v>26</v>
      </c>
    </row>
    <row r="61" spans="1:19">
      <c r="A61" s="12">
        <v>54</v>
      </c>
      <c r="B61" s="13" t="s">
        <v>505</v>
      </c>
      <c r="C61" s="13" t="s">
        <v>501</v>
      </c>
      <c r="D61" s="31">
        <v>564.42857142857144</v>
      </c>
      <c r="E61" s="31">
        <v>566.20689655172418</v>
      </c>
      <c r="F61" s="31">
        <v>565.99134199134198</v>
      </c>
      <c r="G61" s="26">
        <v>5</v>
      </c>
      <c r="H61" s="26">
        <v>7</v>
      </c>
      <c r="I61" s="26">
        <v>12</v>
      </c>
      <c r="J61" s="25">
        <f t="shared" si="0"/>
        <v>84.210526315789465</v>
      </c>
      <c r="K61" s="26">
        <v>17</v>
      </c>
      <c r="L61" s="26">
        <v>20</v>
      </c>
      <c r="M61" s="26">
        <v>37</v>
      </c>
      <c r="N61" s="28">
        <f t="shared" si="1"/>
        <v>64.912280701754383</v>
      </c>
      <c r="O61" s="26">
        <v>7.25</v>
      </c>
      <c r="P61" s="26">
        <v>14.25</v>
      </c>
      <c r="Q61" s="27">
        <v>597</v>
      </c>
      <c r="R61" s="27">
        <v>580</v>
      </c>
      <c r="S61" s="52" t="s">
        <v>26</v>
      </c>
    </row>
    <row r="62" spans="1:19">
      <c r="A62" s="12">
        <v>55</v>
      </c>
      <c r="B62" s="13" t="s">
        <v>104</v>
      </c>
      <c r="C62" s="13" t="s">
        <v>487</v>
      </c>
      <c r="D62" s="31">
        <v>591</v>
      </c>
      <c r="E62" s="31">
        <v>562.82352941176475</v>
      </c>
      <c r="F62" s="31">
        <v>565.78947368421052</v>
      </c>
      <c r="G62" s="26">
        <v>5</v>
      </c>
      <c r="H62" s="26">
        <v>5</v>
      </c>
      <c r="I62" s="26">
        <v>10</v>
      </c>
      <c r="J62" s="28">
        <f t="shared" si="0"/>
        <v>57.142857142857146</v>
      </c>
      <c r="K62" s="26">
        <v>17.5</v>
      </c>
      <c r="L62" s="26">
        <v>18</v>
      </c>
      <c r="M62" s="26">
        <v>35.5</v>
      </c>
      <c r="N62" s="28">
        <f t="shared" si="1"/>
        <v>50.714285714285715</v>
      </c>
      <c r="O62" s="26">
        <v>8.5</v>
      </c>
      <c r="P62" s="26">
        <v>17.5</v>
      </c>
      <c r="Q62" s="27">
        <v>653</v>
      </c>
      <c r="R62" s="27">
        <v>629</v>
      </c>
      <c r="S62" s="52" t="s">
        <v>21</v>
      </c>
    </row>
    <row r="63" spans="1:19">
      <c r="A63" s="12">
        <v>56</v>
      </c>
      <c r="B63" s="13" t="s">
        <v>107</v>
      </c>
      <c r="C63" s="13" t="s">
        <v>297</v>
      </c>
      <c r="D63" s="31">
        <v>577.55555555555554</v>
      </c>
      <c r="E63" s="31">
        <v>564</v>
      </c>
      <c r="F63" s="31">
        <v>565.74910394265237</v>
      </c>
      <c r="G63" s="26">
        <v>4</v>
      </c>
      <c r="H63" s="26">
        <v>2</v>
      </c>
      <c r="I63" s="26">
        <v>6</v>
      </c>
      <c r="J63" s="28">
        <f t="shared" si="0"/>
        <v>38.095238095238095</v>
      </c>
      <c r="K63" s="26">
        <v>14</v>
      </c>
      <c r="L63" s="26">
        <v>11</v>
      </c>
      <c r="M63" s="26">
        <v>25</v>
      </c>
      <c r="N63" s="28">
        <f t="shared" si="1"/>
        <v>39.682539682539684</v>
      </c>
      <c r="O63" s="26">
        <v>6.75</v>
      </c>
      <c r="P63" s="26">
        <v>15.75</v>
      </c>
      <c r="Q63" s="27">
        <v>625</v>
      </c>
      <c r="R63" s="27">
        <v>615</v>
      </c>
      <c r="S63" s="52" t="s">
        <v>21</v>
      </c>
    </row>
    <row r="64" spans="1:19">
      <c r="A64" s="12">
        <v>57</v>
      </c>
      <c r="B64" s="13" t="s">
        <v>146</v>
      </c>
      <c r="C64" s="13" t="s">
        <v>538</v>
      </c>
      <c r="D64" s="31">
        <v>565</v>
      </c>
      <c r="E64" s="31">
        <v>565.77777777777783</v>
      </c>
      <c r="F64" s="31">
        <v>565.70000000000005</v>
      </c>
      <c r="G64" s="24">
        <v>8</v>
      </c>
      <c r="H64" s="26">
        <v>7</v>
      </c>
      <c r="I64" s="24">
        <v>15</v>
      </c>
      <c r="J64" s="25">
        <f t="shared" si="0"/>
        <v>83.333333333333329</v>
      </c>
      <c r="K64" s="26">
        <v>22</v>
      </c>
      <c r="L64" s="26">
        <v>22</v>
      </c>
      <c r="M64" s="26">
        <v>44</v>
      </c>
      <c r="N64" s="28">
        <f t="shared" si="1"/>
        <v>61.111111111111107</v>
      </c>
      <c r="O64" s="26">
        <v>9</v>
      </c>
      <c r="P64" s="24">
        <v>18</v>
      </c>
      <c r="Q64" s="27">
        <v>595</v>
      </c>
      <c r="R64" s="27">
        <v>620</v>
      </c>
      <c r="S64" s="52" t="s">
        <v>30</v>
      </c>
    </row>
    <row r="65" spans="1:19">
      <c r="A65" s="12">
        <v>58</v>
      </c>
      <c r="B65" s="13" t="s">
        <v>101</v>
      </c>
      <c r="C65" s="13" t="s">
        <v>23</v>
      </c>
      <c r="D65" s="31">
        <v>583.5</v>
      </c>
      <c r="E65" s="31">
        <v>562.875</v>
      </c>
      <c r="F65" s="31">
        <v>565.16666666666663</v>
      </c>
      <c r="G65" s="26">
        <v>5</v>
      </c>
      <c r="H65" s="26">
        <v>4</v>
      </c>
      <c r="I65" s="26">
        <v>9</v>
      </c>
      <c r="J65" s="28">
        <f t="shared" si="0"/>
        <v>64.285714285714292</v>
      </c>
      <c r="K65" s="26">
        <v>20</v>
      </c>
      <c r="L65" s="26">
        <v>15</v>
      </c>
      <c r="M65" s="26">
        <v>35</v>
      </c>
      <c r="N65" s="28">
        <f t="shared" si="1"/>
        <v>62.5</v>
      </c>
      <c r="O65" s="26">
        <v>8</v>
      </c>
      <c r="P65" s="26">
        <v>14</v>
      </c>
      <c r="Q65" s="27">
        <v>610</v>
      </c>
      <c r="R65" s="27">
        <v>627</v>
      </c>
      <c r="S65" s="52" t="s">
        <v>26</v>
      </c>
    </row>
    <row r="66" spans="1:19">
      <c r="A66" s="12">
        <v>59</v>
      </c>
      <c r="B66" s="13" t="s">
        <v>539</v>
      </c>
      <c r="C66" s="13" t="s">
        <v>305</v>
      </c>
      <c r="D66" s="31">
        <v>575.125</v>
      </c>
      <c r="E66" s="31">
        <v>563.5</v>
      </c>
      <c r="F66" s="31">
        <v>564.79166666666663</v>
      </c>
      <c r="G66" s="26">
        <v>7</v>
      </c>
      <c r="H66" s="26">
        <v>5.5</v>
      </c>
      <c r="I66" s="26">
        <v>12.5</v>
      </c>
      <c r="J66" s="28">
        <f t="shared" si="0"/>
        <v>78.125</v>
      </c>
      <c r="K66" s="26">
        <v>25.5</v>
      </c>
      <c r="L66" s="26">
        <v>22</v>
      </c>
      <c r="M66" s="26">
        <v>47.5</v>
      </c>
      <c r="N66" s="25">
        <f t="shared" si="1"/>
        <v>74.21875</v>
      </c>
      <c r="O66" s="26">
        <v>8</v>
      </c>
      <c r="P66" s="26">
        <v>16</v>
      </c>
      <c r="Q66" s="27">
        <v>631</v>
      </c>
      <c r="R66" s="27">
        <v>609</v>
      </c>
      <c r="S66" s="52" t="s">
        <v>30</v>
      </c>
    </row>
    <row r="67" spans="1:19">
      <c r="A67" s="12">
        <v>60</v>
      </c>
      <c r="B67" s="13" t="s">
        <v>506</v>
      </c>
      <c r="C67" s="13" t="s">
        <v>504</v>
      </c>
      <c r="D67" s="31">
        <v>563</v>
      </c>
      <c r="E67" s="31">
        <v>564.85714285714289</v>
      </c>
      <c r="F67" s="31">
        <v>564.625</v>
      </c>
      <c r="G67" s="26">
        <v>3</v>
      </c>
      <c r="H67" s="26">
        <v>3</v>
      </c>
      <c r="I67" s="26">
        <v>6</v>
      </c>
      <c r="J67" s="28">
        <f t="shared" si="0"/>
        <v>42.857142857142861</v>
      </c>
      <c r="K67" s="26">
        <v>17</v>
      </c>
      <c r="L67" s="26">
        <v>12.5</v>
      </c>
      <c r="M67" s="26">
        <v>29.5</v>
      </c>
      <c r="N67" s="28">
        <f t="shared" si="1"/>
        <v>52.678571428571431</v>
      </c>
      <c r="O67" s="26">
        <v>7</v>
      </c>
      <c r="P67" s="26">
        <v>14</v>
      </c>
      <c r="Q67" s="27">
        <v>614</v>
      </c>
      <c r="R67" s="27">
        <v>589</v>
      </c>
      <c r="S67" s="52" t="s">
        <v>26</v>
      </c>
    </row>
    <row r="68" spans="1:19">
      <c r="A68" s="12">
        <v>61</v>
      </c>
      <c r="B68" s="13" t="s">
        <v>163</v>
      </c>
      <c r="C68" s="13" t="s">
        <v>295</v>
      </c>
      <c r="D68" s="31">
        <v>551.375</v>
      </c>
      <c r="E68" s="31">
        <v>566</v>
      </c>
      <c r="F68" s="31">
        <v>564.53750000000002</v>
      </c>
      <c r="G68" s="26">
        <v>3</v>
      </c>
      <c r="H68" s="26">
        <v>5</v>
      </c>
      <c r="I68" s="26">
        <v>8</v>
      </c>
      <c r="J68" s="28">
        <f t="shared" si="0"/>
        <v>47.058823529411768</v>
      </c>
      <c r="K68" s="26">
        <v>14</v>
      </c>
      <c r="L68" s="26">
        <v>17.5</v>
      </c>
      <c r="M68" s="26">
        <v>31.5</v>
      </c>
      <c r="N68" s="28">
        <f t="shared" si="1"/>
        <v>46.32352941176471</v>
      </c>
      <c r="O68" s="26">
        <v>9</v>
      </c>
      <c r="P68" s="26">
        <v>17</v>
      </c>
      <c r="Q68" s="27">
        <v>600</v>
      </c>
      <c r="R68" s="27">
        <v>610</v>
      </c>
      <c r="S68" s="52" t="s">
        <v>21</v>
      </c>
    </row>
    <row r="69" spans="1:19">
      <c r="A69" s="12">
        <v>62</v>
      </c>
      <c r="B69" s="13" t="s">
        <v>139</v>
      </c>
      <c r="C69" s="13" t="s">
        <v>540</v>
      </c>
      <c r="D69" s="31">
        <v>570.125</v>
      </c>
      <c r="E69" s="31">
        <v>563.77777777777783</v>
      </c>
      <c r="F69" s="31">
        <v>564.41250000000002</v>
      </c>
      <c r="G69" s="24">
        <v>8</v>
      </c>
      <c r="H69" s="26">
        <v>6</v>
      </c>
      <c r="I69" s="26">
        <v>14</v>
      </c>
      <c r="J69" s="28">
        <f t="shared" si="0"/>
        <v>82.352941176470594</v>
      </c>
      <c r="K69" s="24">
        <v>27</v>
      </c>
      <c r="L69" s="26">
        <v>21.5</v>
      </c>
      <c r="M69" s="26">
        <v>48.5</v>
      </c>
      <c r="N69" s="25">
        <f t="shared" si="1"/>
        <v>71.32352941176471</v>
      </c>
      <c r="O69" s="26">
        <v>9</v>
      </c>
      <c r="P69" s="26">
        <v>17</v>
      </c>
      <c r="Q69" s="27">
        <v>617</v>
      </c>
      <c r="R69" s="27">
        <v>632</v>
      </c>
      <c r="S69" s="52" t="s">
        <v>30</v>
      </c>
    </row>
    <row r="70" spans="1:19">
      <c r="A70" s="12">
        <v>63</v>
      </c>
      <c r="B70" s="13" t="s">
        <v>98</v>
      </c>
      <c r="C70" s="13" t="s">
        <v>23</v>
      </c>
      <c r="D70" s="31">
        <v>576.55555555555554</v>
      </c>
      <c r="E70" s="31">
        <v>562.77777777777783</v>
      </c>
      <c r="F70" s="31">
        <v>564.15555555555557</v>
      </c>
      <c r="G70" s="26">
        <v>7</v>
      </c>
      <c r="H70" s="26">
        <v>5</v>
      </c>
      <c r="I70" s="26">
        <v>12</v>
      </c>
      <c r="J70" s="28">
        <f t="shared" si="0"/>
        <v>66.666666666666657</v>
      </c>
      <c r="K70" s="24">
        <v>27</v>
      </c>
      <c r="L70" s="26">
        <v>22</v>
      </c>
      <c r="M70" s="26">
        <v>49</v>
      </c>
      <c r="N70" s="28">
        <f t="shared" si="1"/>
        <v>68.055555555555557</v>
      </c>
      <c r="O70" s="26">
        <v>9</v>
      </c>
      <c r="P70" s="24">
        <v>18</v>
      </c>
      <c r="Q70" s="27">
        <v>616</v>
      </c>
      <c r="R70" s="27">
        <v>641</v>
      </c>
      <c r="S70" s="52" t="s">
        <v>26</v>
      </c>
    </row>
    <row r="71" spans="1:19">
      <c r="A71" s="12">
        <v>64</v>
      </c>
      <c r="B71" s="13" t="s">
        <v>162</v>
      </c>
      <c r="C71" s="13" t="s">
        <v>295</v>
      </c>
      <c r="D71" s="31">
        <v>568.82352941176475</v>
      </c>
      <c r="E71" s="31">
        <v>563.29411764705878</v>
      </c>
      <c r="F71" s="31">
        <v>563.87616099071204</v>
      </c>
      <c r="G71" s="26">
        <v>6</v>
      </c>
      <c r="H71" s="26">
        <v>2</v>
      </c>
      <c r="I71" s="26">
        <v>8</v>
      </c>
      <c r="J71" s="28">
        <f t="shared" si="0"/>
        <v>47.058823529411768</v>
      </c>
      <c r="K71" s="26">
        <v>21</v>
      </c>
      <c r="L71" s="26">
        <v>12.5</v>
      </c>
      <c r="M71" s="26">
        <v>33.5</v>
      </c>
      <c r="N71" s="28">
        <f t="shared" si="1"/>
        <v>49.264705882352942</v>
      </c>
      <c r="O71" s="26">
        <v>8.5</v>
      </c>
      <c r="P71" s="26">
        <v>17</v>
      </c>
      <c r="Q71" s="27">
        <v>623</v>
      </c>
      <c r="R71" s="27">
        <v>631</v>
      </c>
      <c r="S71" s="52" t="s">
        <v>21</v>
      </c>
    </row>
    <row r="72" spans="1:19">
      <c r="A72" s="12">
        <v>65</v>
      </c>
      <c r="B72" s="13" t="s">
        <v>526</v>
      </c>
      <c r="C72" s="13" t="s">
        <v>245</v>
      </c>
      <c r="D72" s="31">
        <v>582.88888888888891</v>
      </c>
      <c r="E72" s="31">
        <v>561.14285714285711</v>
      </c>
      <c r="F72" s="31">
        <v>563.86111111111109</v>
      </c>
      <c r="G72" s="24">
        <v>8</v>
      </c>
      <c r="H72" s="26">
        <v>3</v>
      </c>
      <c r="I72" s="26">
        <v>11</v>
      </c>
      <c r="J72" s="28">
        <f t="shared" ref="J72:J135" si="2">100/P72*I72</f>
        <v>68.75</v>
      </c>
      <c r="K72" s="24">
        <v>27</v>
      </c>
      <c r="L72" s="26">
        <v>15</v>
      </c>
      <c r="M72" s="26">
        <v>42</v>
      </c>
      <c r="N72" s="28">
        <f t="shared" ref="N72:N135" si="3">(100/(P72*4))*M72</f>
        <v>65.625</v>
      </c>
      <c r="O72" s="26">
        <v>7</v>
      </c>
      <c r="P72" s="26">
        <v>16</v>
      </c>
      <c r="Q72" s="27">
        <v>624</v>
      </c>
      <c r="R72" s="27">
        <v>592</v>
      </c>
      <c r="S72" s="52" t="s">
        <v>27</v>
      </c>
    </row>
    <row r="73" spans="1:19">
      <c r="A73" s="12">
        <v>66</v>
      </c>
      <c r="B73" s="13" t="s">
        <v>507</v>
      </c>
      <c r="C73" s="13" t="s">
        <v>501</v>
      </c>
      <c r="D73" s="31">
        <v>575.83333333333337</v>
      </c>
      <c r="E73" s="31">
        <v>561.66666666666663</v>
      </c>
      <c r="F73" s="31">
        <v>563.69047619047626</v>
      </c>
      <c r="G73" s="26">
        <v>5</v>
      </c>
      <c r="H73" s="26">
        <v>2</v>
      </c>
      <c r="I73" s="26">
        <v>7</v>
      </c>
      <c r="J73" s="28">
        <f t="shared" si="2"/>
        <v>58.333333333333336</v>
      </c>
      <c r="K73" s="26">
        <v>17</v>
      </c>
      <c r="L73" s="26">
        <v>11.5</v>
      </c>
      <c r="M73" s="26">
        <v>28.5</v>
      </c>
      <c r="N73" s="28">
        <f t="shared" si="3"/>
        <v>59.375000000000007</v>
      </c>
      <c r="O73" s="26">
        <v>6</v>
      </c>
      <c r="P73" s="26">
        <v>12</v>
      </c>
      <c r="Q73" s="27">
        <v>607</v>
      </c>
      <c r="R73" s="27">
        <v>638</v>
      </c>
      <c r="S73" s="52" t="s">
        <v>26</v>
      </c>
    </row>
    <row r="74" spans="1:19">
      <c r="A74" s="12">
        <v>67</v>
      </c>
      <c r="B74" s="13" t="s">
        <v>488</v>
      </c>
      <c r="C74" s="13" t="s">
        <v>297</v>
      </c>
      <c r="D74" s="31">
        <v>570.875</v>
      </c>
      <c r="E74" s="31">
        <v>562.5333333333333</v>
      </c>
      <c r="F74" s="31">
        <v>563.51470588235293</v>
      </c>
      <c r="G74" s="26">
        <v>3</v>
      </c>
      <c r="H74" s="26">
        <v>4</v>
      </c>
      <c r="I74" s="26">
        <v>7</v>
      </c>
      <c r="J74" s="28">
        <f t="shared" si="2"/>
        <v>45.161290322580641</v>
      </c>
      <c r="K74" s="26">
        <v>16.5</v>
      </c>
      <c r="L74" s="26">
        <v>14</v>
      </c>
      <c r="M74" s="26">
        <v>30.5</v>
      </c>
      <c r="N74" s="28">
        <f t="shared" si="3"/>
        <v>49.193548387096769</v>
      </c>
      <c r="O74" s="26">
        <v>7.5</v>
      </c>
      <c r="P74" s="26">
        <v>15.5</v>
      </c>
      <c r="Q74" s="27">
        <v>608</v>
      </c>
      <c r="R74" s="27">
        <v>603</v>
      </c>
      <c r="S74" s="52" t="s">
        <v>21</v>
      </c>
    </row>
    <row r="75" spans="1:19">
      <c r="A75" s="12">
        <v>68</v>
      </c>
      <c r="B75" s="13" t="s">
        <v>417</v>
      </c>
      <c r="C75" s="13" t="s">
        <v>331</v>
      </c>
      <c r="D75" s="31">
        <v>559.22222222222217</v>
      </c>
      <c r="E75" s="31">
        <v>563.55555555555554</v>
      </c>
      <c r="F75" s="31">
        <v>563.12222222222226</v>
      </c>
      <c r="G75" s="26">
        <v>6</v>
      </c>
      <c r="H75" s="24">
        <v>8</v>
      </c>
      <c r="I75" s="26">
        <v>14</v>
      </c>
      <c r="J75" s="28">
        <f t="shared" si="2"/>
        <v>77.777777777777771</v>
      </c>
      <c r="K75" s="26">
        <v>18</v>
      </c>
      <c r="L75" s="24">
        <v>25</v>
      </c>
      <c r="M75" s="26">
        <v>43</v>
      </c>
      <c r="N75" s="28">
        <f t="shared" si="3"/>
        <v>59.722222222222221</v>
      </c>
      <c r="O75" s="26">
        <v>9</v>
      </c>
      <c r="P75" s="24">
        <v>18</v>
      </c>
      <c r="Q75" s="27">
        <v>621</v>
      </c>
      <c r="R75" s="27">
        <v>620</v>
      </c>
      <c r="S75" s="52" t="s">
        <v>26</v>
      </c>
    </row>
    <row r="76" spans="1:19">
      <c r="A76" s="12">
        <v>69</v>
      </c>
      <c r="B76" s="13" t="s">
        <v>79</v>
      </c>
      <c r="C76" s="13" t="s">
        <v>392</v>
      </c>
      <c r="D76" s="31">
        <v>553.33333333333337</v>
      </c>
      <c r="E76" s="31">
        <v>564.25</v>
      </c>
      <c r="F76" s="31">
        <v>563.03703703703695</v>
      </c>
      <c r="G76" s="26">
        <v>4</v>
      </c>
      <c r="H76" s="26">
        <v>6</v>
      </c>
      <c r="I76" s="26">
        <v>10</v>
      </c>
      <c r="J76" s="28">
        <f t="shared" si="2"/>
        <v>58.82352941176471</v>
      </c>
      <c r="K76" s="26">
        <v>19</v>
      </c>
      <c r="L76" s="26">
        <v>22</v>
      </c>
      <c r="M76" s="26">
        <v>41</v>
      </c>
      <c r="N76" s="28">
        <f t="shared" si="3"/>
        <v>60.294117647058826</v>
      </c>
      <c r="O76" s="26">
        <v>8</v>
      </c>
      <c r="P76" s="26">
        <v>17</v>
      </c>
      <c r="Q76" s="27">
        <v>604</v>
      </c>
      <c r="R76" s="27">
        <v>619</v>
      </c>
      <c r="S76" s="52" t="s">
        <v>27</v>
      </c>
    </row>
    <row r="77" spans="1:19">
      <c r="A77" s="12">
        <v>70</v>
      </c>
      <c r="B77" s="13" t="s">
        <v>541</v>
      </c>
      <c r="C77" s="13" t="s">
        <v>305</v>
      </c>
      <c r="D77" s="31">
        <v>566.22222222222217</v>
      </c>
      <c r="E77" s="31">
        <v>562.625</v>
      </c>
      <c r="F77" s="31">
        <v>563.02469135802471</v>
      </c>
      <c r="G77" s="26">
        <v>6.5</v>
      </c>
      <c r="H77" s="26">
        <v>6</v>
      </c>
      <c r="I77" s="26">
        <v>12.5</v>
      </c>
      <c r="J77" s="28">
        <f t="shared" si="2"/>
        <v>73.529411764705884</v>
      </c>
      <c r="K77" s="26">
        <v>19.5</v>
      </c>
      <c r="L77" s="26">
        <v>20</v>
      </c>
      <c r="M77" s="26">
        <v>39.5</v>
      </c>
      <c r="N77" s="28">
        <f t="shared" si="3"/>
        <v>58.088235294117652</v>
      </c>
      <c r="O77" s="26">
        <v>8</v>
      </c>
      <c r="P77" s="26">
        <v>17</v>
      </c>
      <c r="Q77" s="27">
        <v>597</v>
      </c>
      <c r="R77" s="27">
        <v>617</v>
      </c>
      <c r="S77" s="52" t="s">
        <v>30</v>
      </c>
    </row>
    <row r="78" spans="1:19">
      <c r="A78" s="12">
        <v>71</v>
      </c>
      <c r="B78" s="13" t="s">
        <v>407</v>
      </c>
      <c r="C78" s="13" t="s">
        <v>55</v>
      </c>
      <c r="D78" s="31">
        <v>553.91999999999996</v>
      </c>
      <c r="E78" s="31">
        <v>564</v>
      </c>
      <c r="F78" s="31">
        <v>562.88</v>
      </c>
      <c r="G78" s="26">
        <v>6</v>
      </c>
      <c r="H78" s="26">
        <v>6</v>
      </c>
      <c r="I78" s="26">
        <v>12</v>
      </c>
      <c r="J78" s="25">
        <f t="shared" si="2"/>
        <v>84.210526315789465</v>
      </c>
      <c r="K78" s="26">
        <v>17.5</v>
      </c>
      <c r="L78" s="26">
        <v>23</v>
      </c>
      <c r="M78" s="26">
        <v>40.5</v>
      </c>
      <c r="N78" s="28">
        <f t="shared" si="3"/>
        <v>71.05263157894737</v>
      </c>
      <c r="O78" s="26">
        <v>8</v>
      </c>
      <c r="P78" s="26">
        <v>14.25</v>
      </c>
      <c r="Q78" s="27">
        <v>588</v>
      </c>
      <c r="R78" s="27">
        <v>624</v>
      </c>
      <c r="S78" s="52" t="s">
        <v>27</v>
      </c>
    </row>
    <row r="79" spans="1:19">
      <c r="A79" s="12">
        <v>72</v>
      </c>
      <c r="B79" s="13" t="s">
        <v>508</v>
      </c>
      <c r="C79" s="13" t="s">
        <v>19</v>
      </c>
      <c r="D79" s="31">
        <v>573.75</v>
      </c>
      <c r="E79" s="31">
        <v>561.28571428571433</v>
      </c>
      <c r="F79" s="31">
        <v>562.84375</v>
      </c>
      <c r="G79" s="26">
        <v>2.5</v>
      </c>
      <c r="H79" s="26">
        <v>3</v>
      </c>
      <c r="I79" s="26">
        <v>5.5</v>
      </c>
      <c r="J79" s="28">
        <f t="shared" si="2"/>
        <v>36.666666666666671</v>
      </c>
      <c r="K79" s="26">
        <v>13</v>
      </c>
      <c r="L79" s="26">
        <v>11.5</v>
      </c>
      <c r="M79" s="26">
        <v>24.5</v>
      </c>
      <c r="N79" s="28">
        <f t="shared" si="3"/>
        <v>40.833333333333336</v>
      </c>
      <c r="O79" s="26">
        <v>7</v>
      </c>
      <c r="P79" s="26">
        <v>15</v>
      </c>
      <c r="Q79" s="27">
        <v>597</v>
      </c>
      <c r="R79" s="27">
        <v>573</v>
      </c>
      <c r="S79" s="52" t="s">
        <v>26</v>
      </c>
    </row>
    <row r="80" spans="1:19">
      <c r="A80" s="12">
        <v>73</v>
      </c>
      <c r="B80" s="13" t="s">
        <v>92</v>
      </c>
      <c r="C80" s="13" t="s">
        <v>247</v>
      </c>
      <c r="D80" s="31">
        <v>588.33333333333337</v>
      </c>
      <c r="E80" s="31">
        <v>559.77777777777783</v>
      </c>
      <c r="F80" s="31">
        <v>562.63333333333333</v>
      </c>
      <c r="G80" s="26">
        <v>7</v>
      </c>
      <c r="H80" s="26">
        <v>6</v>
      </c>
      <c r="I80" s="26">
        <v>13</v>
      </c>
      <c r="J80" s="28">
        <f t="shared" si="2"/>
        <v>72.222222222222214</v>
      </c>
      <c r="K80" s="26">
        <v>23</v>
      </c>
      <c r="L80" s="26">
        <v>21</v>
      </c>
      <c r="M80" s="26">
        <v>44</v>
      </c>
      <c r="N80" s="28">
        <f t="shared" si="3"/>
        <v>61.111111111111107</v>
      </c>
      <c r="O80" s="26">
        <v>9</v>
      </c>
      <c r="P80" s="24">
        <v>18</v>
      </c>
      <c r="Q80" s="27">
        <v>631</v>
      </c>
      <c r="R80" s="27">
        <v>646</v>
      </c>
      <c r="S80" s="52" t="s">
        <v>30</v>
      </c>
    </row>
    <row r="81" spans="1:19">
      <c r="A81" s="12">
        <v>74</v>
      </c>
      <c r="B81" s="13" t="s">
        <v>509</v>
      </c>
      <c r="C81" s="13" t="s">
        <v>503</v>
      </c>
      <c r="D81" s="31">
        <v>548.66666666666663</v>
      </c>
      <c r="E81" s="31">
        <v>564.25</v>
      </c>
      <c r="F81" s="31">
        <v>562.51851851851859</v>
      </c>
      <c r="G81" s="26">
        <v>3</v>
      </c>
      <c r="H81" s="26">
        <v>5.5</v>
      </c>
      <c r="I81" s="26">
        <v>8.5</v>
      </c>
      <c r="J81" s="28">
        <f t="shared" si="2"/>
        <v>68</v>
      </c>
      <c r="K81" s="26">
        <v>11</v>
      </c>
      <c r="L81" s="26">
        <v>16</v>
      </c>
      <c r="M81" s="26">
        <v>27</v>
      </c>
      <c r="N81" s="28">
        <f t="shared" si="3"/>
        <v>54</v>
      </c>
      <c r="O81" s="26">
        <v>8</v>
      </c>
      <c r="P81" s="26">
        <v>12.5</v>
      </c>
      <c r="Q81" s="27">
        <v>590</v>
      </c>
      <c r="R81" s="27">
        <v>566</v>
      </c>
      <c r="S81" s="52" t="s">
        <v>26</v>
      </c>
    </row>
    <row r="82" spans="1:19">
      <c r="A82" s="12">
        <v>75</v>
      </c>
      <c r="B82" s="13" t="s">
        <v>489</v>
      </c>
      <c r="C82" s="13" t="s">
        <v>298</v>
      </c>
      <c r="D82" s="31">
        <v>547.25925925925924</v>
      </c>
      <c r="E82" s="31">
        <v>564.125</v>
      </c>
      <c r="F82" s="31">
        <v>562.25102880658437</v>
      </c>
      <c r="G82" s="26">
        <v>3</v>
      </c>
      <c r="H82" s="26">
        <v>2</v>
      </c>
      <c r="I82" s="26">
        <v>5</v>
      </c>
      <c r="J82" s="28">
        <f t="shared" si="2"/>
        <v>33.898305084745758</v>
      </c>
      <c r="K82" s="26">
        <v>12.5</v>
      </c>
      <c r="L82" s="26">
        <v>10</v>
      </c>
      <c r="M82" s="26">
        <v>22.5</v>
      </c>
      <c r="N82" s="28">
        <f t="shared" si="3"/>
        <v>38.135593220338983</v>
      </c>
      <c r="O82" s="26">
        <v>8</v>
      </c>
      <c r="P82" s="26">
        <v>14.75</v>
      </c>
      <c r="Q82" s="27">
        <v>584</v>
      </c>
      <c r="R82" s="27">
        <v>654</v>
      </c>
      <c r="S82" s="52" t="s">
        <v>21</v>
      </c>
    </row>
    <row r="83" spans="1:19">
      <c r="A83" s="12">
        <v>76</v>
      </c>
      <c r="B83" s="13" t="s">
        <v>115</v>
      </c>
      <c r="C83" s="13" t="s">
        <v>527</v>
      </c>
      <c r="D83" s="31">
        <v>567.57142857142856</v>
      </c>
      <c r="E83" s="31">
        <v>561.375</v>
      </c>
      <c r="F83" s="31">
        <v>562.06349206349205</v>
      </c>
      <c r="G83" s="26">
        <v>4</v>
      </c>
      <c r="H83" s="26">
        <v>6</v>
      </c>
      <c r="I83" s="26">
        <v>10</v>
      </c>
      <c r="J83" s="28">
        <f t="shared" si="2"/>
        <v>66.666666666666671</v>
      </c>
      <c r="K83" s="26">
        <v>19.5</v>
      </c>
      <c r="L83" s="26">
        <v>18</v>
      </c>
      <c r="M83" s="26">
        <v>37.5</v>
      </c>
      <c r="N83" s="28">
        <f t="shared" si="3"/>
        <v>62.5</v>
      </c>
      <c r="O83" s="26">
        <v>8</v>
      </c>
      <c r="P83" s="26">
        <v>15</v>
      </c>
      <c r="Q83" s="27">
        <v>610</v>
      </c>
      <c r="R83" s="27">
        <v>660</v>
      </c>
      <c r="S83" s="52" t="s">
        <v>27</v>
      </c>
    </row>
    <row r="84" spans="1:19">
      <c r="A84" s="12">
        <v>77</v>
      </c>
      <c r="B84" s="13" t="s">
        <v>103</v>
      </c>
      <c r="C84" s="13" t="s">
        <v>510</v>
      </c>
      <c r="D84" s="31">
        <v>564.11111111111109</v>
      </c>
      <c r="E84" s="31">
        <v>561.77777777777783</v>
      </c>
      <c r="F84" s="31">
        <v>562.01111111111118</v>
      </c>
      <c r="G84" s="26">
        <v>7</v>
      </c>
      <c r="H84" s="26">
        <v>3</v>
      </c>
      <c r="I84" s="26">
        <v>10</v>
      </c>
      <c r="J84" s="28">
        <f t="shared" si="2"/>
        <v>55.555555555555557</v>
      </c>
      <c r="K84" s="26">
        <v>21.5</v>
      </c>
      <c r="L84" s="26">
        <v>16</v>
      </c>
      <c r="M84" s="26">
        <v>37.5</v>
      </c>
      <c r="N84" s="28">
        <f t="shared" si="3"/>
        <v>52.083333333333329</v>
      </c>
      <c r="O84" s="26">
        <v>9</v>
      </c>
      <c r="P84" s="24">
        <v>18</v>
      </c>
      <c r="Q84" s="27">
        <v>596</v>
      </c>
      <c r="R84" s="27">
        <v>627</v>
      </c>
      <c r="S84" s="52" t="s">
        <v>26</v>
      </c>
    </row>
    <row r="85" spans="1:19">
      <c r="A85" s="12">
        <v>78</v>
      </c>
      <c r="B85" s="13" t="s">
        <v>100</v>
      </c>
      <c r="C85" s="13" t="s">
        <v>51</v>
      </c>
      <c r="D85" s="31">
        <v>555.5</v>
      </c>
      <c r="E85" s="31">
        <v>562.66666666666663</v>
      </c>
      <c r="F85" s="31">
        <v>561.95000000000005</v>
      </c>
      <c r="G85" s="26">
        <v>6</v>
      </c>
      <c r="H85" s="26">
        <v>5</v>
      </c>
      <c r="I85" s="26">
        <v>11</v>
      </c>
      <c r="J85" s="28">
        <f t="shared" si="2"/>
        <v>64.705882352941188</v>
      </c>
      <c r="K85" s="26">
        <v>19</v>
      </c>
      <c r="L85" s="26">
        <v>22</v>
      </c>
      <c r="M85" s="26">
        <v>41</v>
      </c>
      <c r="N85" s="28">
        <f t="shared" si="3"/>
        <v>60.294117647058826</v>
      </c>
      <c r="O85" s="26">
        <v>9</v>
      </c>
      <c r="P85" s="26">
        <v>17</v>
      </c>
      <c r="Q85" s="27">
        <v>626</v>
      </c>
      <c r="R85" s="27">
        <v>606</v>
      </c>
      <c r="S85" s="52" t="s">
        <v>26</v>
      </c>
    </row>
    <row r="86" spans="1:19">
      <c r="A86" s="12">
        <v>79</v>
      </c>
      <c r="B86" s="13" t="s">
        <v>70</v>
      </c>
      <c r="C86" s="13" t="s">
        <v>230</v>
      </c>
      <c r="D86" s="31">
        <v>582.55555555555554</v>
      </c>
      <c r="E86" s="31">
        <v>558.76923076923072</v>
      </c>
      <c r="F86" s="31">
        <v>561.94074074074058</v>
      </c>
      <c r="G86" s="26">
        <v>5</v>
      </c>
      <c r="H86" s="26">
        <v>3</v>
      </c>
      <c r="I86" s="26">
        <v>8</v>
      </c>
      <c r="J86" s="28">
        <f t="shared" si="2"/>
        <v>51.612903225806448</v>
      </c>
      <c r="K86" s="26">
        <v>20</v>
      </c>
      <c r="L86" s="26">
        <v>8</v>
      </c>
      <c r="M86" s="26">
        <v>28</v>
      </c>
      <c r="N86" s="28">
        <f t="shared" si="3"/>
        <v>45.161290322580641</v>
      </c>
      <c r="O86" s="26">
        <v>6.5</v>
      </c>
      <c r="P86" s="26">
        <v>15.5</v>
      </c>
      <c r="Q86" s="27">
        <v>623</v>
      </c>
      <c r="R86" s="27">
        <v>650</v>
      </c>
      <c r="S86" s="52" t="s">
        <v>21</v>
      </c>
    </row>
    <row r="87" spans="1:19">
      <c r="A87" s="12">
        <v>80</v>
      </c>
      <c r="B87" s="13" t="s">
        <v>153</v>
      </c>
      <c r="C87" s="13" t="s">
        <v>249</v>
      </c>
      <c r="D87" s="31">
        <v>555.88888888888891</v>
      </c>
      <c r="E87" s="31">
        <v>561.41176470588232</v>
      </c>
      <c r="F87" s="31">
        <v>560.83040935672511</v>
      </c>
      <c r="G87" s="26">
        <v>5</v>
      </c>
      <c r="H87" s="26">
        <v>7</v>
      </c>
      <c r="I87" s="26">
        <v>12</v>
      </c>
      <c r="J87" s="28">
        <f t="shared" si="2"/>
        <v>68.571428571428569</v>
      </c>
      <c r="K87" s="26">
        <v>18</v>
      </c>
      <c r="L87" s="26">
        <v>22</v>
      </c>
      <c r="M87" s="26">
        <v>40</v>
      </c>
      <c r="N87" s="28">
        <f t="shared" si="3"/>
        <v>57.142857142857146</v>
      </c>
      <c r="O87" s="26">
        <v>8.5</v>
      </c>
      <c r="P87" s="26">
        <v>17.5</v>
      </c>
      <c r="Q87" s="27">
        <v>612</v>
      </c>
      <c r="R87" s="27">
        <v>615</v>
      </c>
      <c r="S87" s="52" t="s">
        <v>30</v>
      </c>
    </row>
    <row r="88" spans="1:19">
      <c r="A88" s="12">
        <v>81</v>
      </c>
      <c r="B88" s="13" t="s">
        <v>528</v>
      </c>
      <c r="C88" s="13" t="s">
        <v>309</v>
      </c>
      <c r="D88" s="31">
        <v>540.875</v>
      </c>
      <c r="E88" s="31">
        <v>563.57142857142856</v>
      </c>
      <c r="F88" s="31">
        <v>560.734375</v>
      </c>
      <c r="G88" s="26">
        <v>4</v>
      </c>
      <c r="H88" s="26">
        <v>2</v>
      </c>
      <c r="I88" s="26">
        <v>6</v>
      </c>
      <c r="J88" s="28">
        <f t="shared" si="2"/>
        <v>40</v>
      </c>
      <c r="K88" s="26">
        <v>16</v>
      </c>
      <c r="L88" s="26">
        <v>13.5</v>
      </c>
      <c r="M88" s="26">
        <v>29.5</v>
      </c>
      <c r="N88" s="28">
        <f t="shared" si="3"/>
        <v>49.166666666666671</v>
      </c>
      <c r="O88" s="26">
        <v>7</v>
      </c>
      <c r="P88" s="26">
        <v>15</v>
      </c>
      <c r="Q88" s="27">
        <v>587</v>
      </c>
      <c r="R88" s="27">
        <v>605</v>
      </c>
      <c r="S88" s="52" t="s">
        <v>27</v>
      </c>
    </row>
    <row r="89" spans="1:19">
      <c r="A89" s="12">
        <v>82</v>
      </c>
      <c r="B89" s="13" t="s">
        <v>414</v>
      </c>
      <c r="C89" s="13" t="s">
        <v>331</v>
      </c>
      <c r="D89" s="31">
        <v>558.5333333333333</v>
      </c>
      <c r="E89" s="31">
        <v>560.79999999999995</v>
      </c>
      <c r="F89" s="31">
        <v>560.5333333333333</v>
      </c>
      <c r="G89" s="26">
        <v>4</v>
      </c>
      <c r="H89" s="26">
        <v>4</v>
      </c>
      <c r="I89" s="26">
        <v>8</v>
      </c>
      <c r="J89" s="28">
        <f t="shared" si="2"/>
        <v>53.333333333333336</v>
      </c>
      <c r="K89" s="26">
        <v>15</v>
      </c>
      <c r="L89" s="26">
        <v>15</v>
      </c>
      <c r="M89" s="26">
        <v>30</v>
      </c>
      <c r="N89" s="28">
        <f t="shared" si="3"/>
        <v>50</v>
      </c>
      <c r="O89" s="26">
        <v>7.5</v>
      </c>
      <c r="P89" s="26">
        <v>15</v>
      </c>
      <c r="Q89" s="27">
        <v>602</v>
      </c>
      <c r="R89" s="27">
        <v>613</v>
      </c>
      <c r="S89" s="52" t="s">
        <v>26</v>
      </c>
    </row>
    <row r="90" spans="1:19">
      <c r="A90" s="12">
        <v>83</v>
      </c>
      <c r="B90" s="13" t="s">
        <v>143</v>
      </c>
      <c r="C90" s="13" t="s">
        <v>249</v>
      </c>
      <c r="D90" s="31">
        <v>569.11111111111109</v>
      </c>
      <c r="E90" s="31">
        <v>558.77777777777783</v>
      </c>
      <c r="F90" s="31">
        <v>559.81111111111113</v>
      </c>
      <c r="G90" s="24">
        <v>8</v>
      </c>
      <c r="H90" s="26">
        <v>6</v>
      </c>
      <c r="I90" s="26">
        <v>14</v>
      </c>
      <c r="J90" s="28">
        <f t="shared" si="2"/>
        <v>77.777777777777771</v>
      </c>
      <c r="K90" s="26">
        <v>23.5</v>
      </c>
      <c r="L90" s="26">
        <v>20</v>
      </c>
      <c r="M90" s="26">
        <v>43.5</v>
      </c>
      <c r="N90" s="28">
        <f t="shared" si="3"/>
        <v>60.416666666666664</v>
      </c>
      <c r="O90" s="26">
        <v>9</v>
      </c>
      <c r="P90" s="24">
        <v>18</v>
      </c>
      <c r="Q90" s="27">
        <v>615</v>
      </c>
      <c r="R90" s="27">
        <v>621</v>
      </c>
      <c r="S90" s="52" t="s">
        <v>30</v>
      </c>
    </row>
    <row r="91" spans="1:19">
      <c r="A91" s="12">
        <v>84</v>
      </c>
      <c r="B91" s="13" t="s">
        <v>529</v>
      </c>
      <c r="C91" s="13" t="s">
        <v>306</v>
      </c>
      <c r="D91" s="31">
        <v>559.69230769230774</v>
      </c>
      <c r="E91" s="31">
        <v>559.25</v>
      </c>
      <c r="F91" s="31">
        <v>559.29914529914527</v>
      </c>
      <c r="G91" s="26">
        <v>3.5</v>
      </c>
      <c r="H91" s="26">
        <v>4</v>
      </c>
      <c r="I91" s="26">
        <v>7.5</v>
      </c>
      <c r="J91" s="28">
        <f t="shared" si="2"/>
        <v>51.724137931034477</v>
      </c>
      <c r="K91" s="26">
        <v>11</v>
      </c>
      <c r="L91" s="26">
        <v>17.5</v>
      </c>
      <c r="M91" s="26">
        <v>28.5</v>
      </c>
      <c r="N91" s="28">
        <f t="shared" si="3"/>
        <v>49.137931034482754</v>
      </c>
      <c r="O91" s="26">
        <v>8</v>
      </c>
      <c r="P91" s="26">
        <v>14.5</v>
      </c>
      <c r="Q91" s="27">
        <v>602</v>
      </c>
      <c r="R91" s="27">
        <v>597</v>
      </c>
      <c r="S91" s="52" t="s">
        <v>27</v>
      </c>
    </row>
    <row r="92" spans="1:19">
      <c r="A92" s="12">
        <v>85</v>
      </c>
      <c r="B92" s="13" t="s">
        <v>511</v>
      </c>
      <c r="C92" s="13" t="s">
        <v>331</v>
      </c>
      <c r="D92" s="31">
        <v>535.33333333333337</v>
      </c>
      <c r="E92" s="31">
        <v>561.88235294117646</v>
      </c>
      <c r="F92" s="31">
        <v>559.08771929824559</v>
      </c>
      <c r="G92" s="26">
        <v>3</v>
      </c>
      <c r="H92" s="26">
        <v>7.5</v>
      </c>
      <c r="I92" s="26">
        <v>10.5</v>
      </c>
      <c r="J92" s="28">
        <f t="shared" si="2"/>
        <v>72.41379310344827</v>
      </c>
      <c r="K92" s="26">
        <v>15.5</v>
      </c>
      <c r="L92" s="26">
        <v>22</v>
      </c>
      <c r="M92" s="26">
        <v>37.5</v>
      </c>
      <c r="N92" s="28">
        <f t="shared" si="3"/>
        <v>64.655172413793096</v>
      </c>
      <c r="O92" s="26">
        <v>8.5</v>
      </c>
      <c r="P92" s="26">
        <v>14.5</v>
      </c>
      <c r="Q92" s="27">
        <v>585</v>
      </c>
      <c r="R92" s="27">
        <v>607</v>
      </c>
      <c r="S92" s="52" t="s">
        <v>26</v>
      </c>
    </row>
    <row r="93" spans="1:19">
      <c r="A93" s="12">
        <v>86</v>
      </c>
      <c r="B93" s="13" t="s">
        <v>311</v>
      </c>
      <c r="C93" s="13" t="s">
        <v>309</v>
      </c>
      <c r="D93" s="31">
        <v>555.66666666666663</v>
      </c>
      <c r="E93" s="31">
        <v>559.57142857142856</v>
      </c>
      <c r="F93" s="31">
        <v>559.08333333333337</v>
      </c>
      <c r="G93" s="26">
        <v>5</v>
      </c>
      <c r="H93" s="26">
        <v>4</v>
      </c>
      <c r="I93" s="26">
        <v>9</v>
      </c>
      <c r="J93" s="28">
        <f t="shared" si="2"/>
        <v>69.230769230769226</v>
      </c>
      <c r="K93" s="26">
        <v>16.5</v>
      </c>
      <c r="L93" s="26">
        <v>16</v>
      </c>
      <c r="M93" s="26">
        <v>32.5</v>
      </c>
      <c r="N93" s="28">
        <f t="shared" si="3"/>
        <v>62.5</v>
      </c>
      <c r="O93" s="26">
        <v>7</v>
      </c>
      <c r="P93" s="26">
        <v>13</v>
      </c>
      <c r="Q93" s="27">
        <v>589</v>
      </c>
      <c r="R93" s="27">
        <v>599</v>
      </c>
      <c r="S93" s="52" t="s">
        <v>27</v>
      </c>
    </row>
    <row r="94" spans="1:19">
      <c r="A94" s="12">
        <v>87</v>
      </c>
      <c r="B94" s="13" t="s">
        <v>93</v>
      </c>
      <c r="C94" s="13" t="s">
        <v>503</v>
      </c>
      <c r="D94" s="31">
        <v>581.88888888888891</v>
      </c>
      <c r="E94" s="31">
        <v>555.28571428571433</v>
      </c>
      <c r="F94" s="31">
        <v>558.6111111111112</v>
      </c>
      <c r="G94" s="26">
        <v>7</v>
      </c>
      <c r="H94" s="26">
        <v>3</v>
      </c>
      <c r="I94" s="26">
        <v>10</v>
      </c>
      <c r="J94" s="28">
        <f t="shared" si="2"/>
        <v>62.5</v>
      </c>
      <c r="K94" s="26">
        <v>25</v>
      </c>
      <c r="L94" s="26">
        <v>12</v>
      </c>
      <c r="M94" s="26">
        <v>37</v>
      </c>
      <c r="N94" s="28">
        <f t="shared" si="3"/>
        <v>57.8125</v>
      </c>
      <c r="O94" s="26">
        <v>7</v>
      </c>
      <c r="P94" s="26">
        <v>16</v>
      </c>
      <c r="Q94" s="27">
        <v>640</v>
      </c>
      <c r="R94" s="27">
        <v>622</v>
      </c>
      <c r="S94" s="52" t="s">
        <v>26</v>
      </c>
    </row>
    <row r="95" spans="1:19">
      <c r="A95" s="12">
        <v>88</v>
      </c>
      <c r="B95" s="13" t="s">
        <v>299</v>
      </c>
      <c r="C95" s="13" t="s">
        <v>298</v>
      </c>
      <c r="D95" s="31">
        <v>566.55999999999995</v>
      </c>
      <c r="E95" s="31">
        <v>557.44444444444446</v>
      </c>
      <c r="F95" s="31">
        <v>558.35599999999999</v>
      </c>
      <c r="G95" s="26">
        <v>4.5</v>
      </c>
      <c r="H95" s="26">
        <v>5</v>
      </c>
      <c r="I95" s="26">
        <v>9.5</v>
      </c>
      <c r="J95" s="28">
        <f t="shared" si="2"/>
        <v>62.295081967213115</v>
      </c>
      <c r="K95" s="26">
        <v>16</v>
      </c>
      <c r="L95" s="26">
        <v>17</v>
      </c>
      <c r="M95" s="26">
        <v>33</v>
      </c>
      <c r="N95" s="28">
        <f t="shared" si="3"/>
        <v>54.098360655737707</v>
      </c>
      <c r="O95" s="26">
        <v>9</v>
      </c>
      <c r="P95" s="26">
        <v>15.25</v>
      </c>
      <c r="Q95" s="27">
        <v>607</v>
      </c>
      <c r="R95" s="27">
        <v>624</v>
      </c>
      <c r="S95" s="52" t="s">
        <v>21</v>
      </c>
    </row>
    <row r="96" spans="1:19">
      <c r="A96" s="12">
        <v>89</v>
      </c>
      <c r="B96" s="13" t="s">
        <v>490</v>
      </c>
      <c r="C96" s="13" t="s">
        <v>230</v>
      </c>
      <c r="D96" s="31">
        <v>564</v>
      </c>
      <c r="E96" s="31">
        <v>557.28</v>
      </c>
      <c r="F96" s="31">
        <v>558.20689655172418</v>
      </c>
      <c r="G96" s="26">
        <v>3</v>
      </c>
      <c r="H96" s="26">
        <v>2</v>
      </c>
      <c r="I96" s="26">
        <v>5</v>
      </c>
      <c r="J96" s="28">
        <f t="shared" si="2"/>
        <v>40.816326530612244</v>
      </c>
      <c r="K96" s="26">
        <v>11.5</v>
      </c>
      <c r="L96" s="26">
        <v>8</v>
      </c>
      <c r="M96" s="26">
        <v>19.5</v>
      </c>
      <c r="N96" s="28">
        <f t="shared" si="3"/>
        <v>39.795918367346943</v>
      </c>
      <c r="O96" s="26">
        <v>6.25</v>
      </c>
      <c r="P96" s="26">
        <v>12.25</v>
      </c>
      <c r="Q96" s="27">
        <v>598</v>
      </c>
      <c r="R96" s="27">
        <v>646</v>
      </c>
      <c r="S96" s="52" t="s">
        <v>21</v>
      </c>
    </row>
    <row r="97" spans="1:19">
      <c r="A97" s="12">
        <v>90</v>
      </c>
      <c r="B97" s="13" t="s">
        <v>138</v>
      </c>
      <c r="C97" s="13" t="s">
        <v>249</v>
      </c>
      <c r="D97" s="31">
        <v>565.16666666666663</v>
      </c>
      <c r="E97" s="31">
        <v>556.88888888888891</v>
      </c>
      <c r="F97" s="31">
        <v>557.7166666666667</v>
      </c>
      <c r="G97" s="26">
        <v>4</v>
      </c>
      <c r="H97" s="26">
        <v>5</v>
      </c>
      <c r="I97" s="26">
        <v>9</v>
      </c>
      <c r="J97" s="28">
        <f t="shared" si="2"/>
        <v>60</v>
      </c>
      <c r="K97" s="26">
        <v>16.5</v>
      </c>
      <c r="L97" s="26">
        <v>18</v>
      </c>
      <c r="M97" s="26">
        <v>34.5</v>
      </c>
      <c r="N97" s="28">
        <f t="shared" si="3"/>
        <v>57.5</v>
      </c>
      <c r="O97" s="26">
        <v>9</v>
      </c>
      <c r="P97" s="26">
        <v>15</v>
      </c>
      <c r="Q97" s="27">
        <v>630</v>
      </c>
      <c r="R97" s="27">
        <v>655</v>
      </c>
      <c r="S97" s="52" t="s">
        <v>30</v>
      </c>
    </row>
    <row r="98" spans="1:19">
      <c r="A98" s="12">
        <v>91</v>
      </c>
      <c r="B98" s="13" t="s">
        <v>389</v>
      </c>
      <c r="C98" s="13" t="s">
        <v>245</v>
      </c>
      <c r="D98" s="31">
        <v>573</v>
      </c>
      <c r="E98" s="31">
        <v>556</v>
      </c>
      <c r="F98" s="31">
        <v>557.70000000000005</v>
      </c>
      <c r="G98" s="26">
        <v>7</v>
      </c>
      <c r="H98" s="26">
        <v>7</v>
      </c>
      <c r="I98" s="26">
        <v>14</v>
      </c>
      <c r="J98" s="28">
        <f t="shared" si="2"/>
        <v>77.777777777777771</v>
      </c>
      <c r="K98" s="26">
        <v>22.5</v>
      </c>
      <c r="L98" s="26">
        <v>23.5</v>
      </c>
      <c r="M98" s="26">
        <v>46</v>
      </c>
      <c r="N98" s="28">
        <f t="shared" si="3"/>
        <v>63.888888888888886</v>
      </c>
      <c r="O98" s="26">
        <v>9</v>
      </c>
      <c r="P98" s="24">
        <v>18</v>
      </c>
      <c r="Q98" s="27">
        <v>599</v>
      </c>
      <c r="R98" s="27">
        <v>657</v>
      </c>
      <c r="S98" s="52" t="s">
        <v>27</v>
      </c>
    </row>
    <row r="99" spans="1:19">
      <c r="A99" s="12">
        <v>92</v>
      </c>
      <c r="B99" s="13" t="s">
        <v>415</v>
      </c>
      <c r="C99" s="13" t="s">
        <v>247</v>
      </c>
      <c r="D99" s="31">
        <v>551.16666666666663</v>
      </c>
      <c r="E99" s="31">
        <v>557.93103448275861</v>
      </c>
      <c r="F99" s="31">
        <v>557.1111111111112</v>
      </c>
      <c r="G99" s="26">
        <v>6</v>
      </c>
      <c r="H99" s="26">
        <v>5</v>
      </c>
      <c r="I99" s="26">
        <v>11</v>
      </c>
      <c r="J99" s="28">
        <f t="shared" si="2"/>
        <v>83.018867924528308</v>
      </c>
      <c r="K99" s="26">
        <v>15</v>
      </c>
      <c r="L99" s="26">
        <v>16</v>
      </c>
      <c r="M99" s="26">
        <v>31</v>
      </c>
      <c r="N99" s="28">
        <f t="shared" si="3"/>
        <v>58.490566037735853</v>
      </c>
      <c r="O99" s="26">
        <v>7.25</v>
      </c>
      <c r="P99" s="26">
        <v>13.25</v>
      </c>
      <c r="Q99" s="27">
        <v>598</v>
      </c>
      <c r="R99" s="27">
        <v>597</v>
      </c>
      <c r="S99" s="52" t="s">
        <v>30</v>
      </c>
    </row>
    <row r="100" spans="1:19">
      <c r="A100" s="12">
        <v>93</v>
      </c>
      <c r="B100" s="13" t="s">
        <v>258</v>
      </c>
      <c r="C100" s="13" t="s">
        <v>249</v>
      </c>
      <c r="D100" s="31">
        <v>552.42857142857144</v>
      </c>
      <c r="E100" s="31">
        <v>557.5</v>
      </c>
      <c r="F100" s="31">
        <v>556.93650793650795</v>
      </c>
      <c r="G100" s="26">
        <v>4</v>
      </c>
      <c r="H100" s="26">
        <v>7</v>
      </c>
      <c r="I100" s="26">
        <v>11</v>
      </c>
      <c r="J100" s="28">
        <f t="shared" si="2"/>
        <v>73.333333333333343</v>
      </c>
      <c r="K100" s="26">
        <v>15.5</v>
      </c>
      <c r="L100" s="26">
        <v>21.5</v>
      </c>
      <c r="M100" s="26">
        <v>37</v>
      </c>
      <c r="N100" s="28">
        <f t="shared" si="3"/>
        <v>61.666666666666671</v>
      </c>
      <c r="O100" s="26">
        <v>8</v>
      </c>
      <c r="P100" s="26">
        <v>15</v>
      </c>
      <c r="Q100" s="27">
        <v>596</v>
      </c>
      <c r="R100" s="27">
        <v>618</v>
      </c>
      <c r="S100" s="52" t="s">
        <v>30</v>
      </c>
    </row>
    <row r="101" spans="1:19">
      <c r="A101" s="12">
        <v>94</v>
      </c>
      <c r="B101" s="13" t="s">
        <v>397</v>
      </c>
      <c r="C101" s="13" t="s">
        <v>303</v>
      </c>
      <c r="D101" s="31">
        <v>576.44444444444446</v>
      </c>
      <c r="E101" s="31">
        <v>554.25</v>
      </c>
      <c r="F101" s="31">
        <v>556.71604938271605</v>
      </c>
      <c r="G101" s="26">
        <v>3</v>
      </c>
      <c r="H101" s="26">
        <v>2</v>
      </c>
      <c r="I101" s="26">
        <v>5</v>
      </c>
      <c r="J101" s="28">
        <f t="shared" si="2"/>
        <v>29.411764705882355</v>
      </c>
      <c r="K101" s="26">
        <v>16.5</v>
      </c>
      <c r="L101" s="26">
        <v>13.5</v>
      </c>
      <c r="M101" s="26">
        <v>30</v>
      </c>
      <c r="N101" s="28">
        <f t="shared" si="3"/>
        <v>44.117647058823536</v>
      </c>
      <c r="O101" s="26">
        <v>8</v>
      </c>
      <c r="P101" s="26">
        <v>17</v>
      </c>
      <c r="Q101" s="27">
        <v>610</v>
      </c>
      <c r="R101" s="27">
        <v>624</v>
      </c>
      <c r="S101" s="52" t="s">
        <v>27</v>
      </c>
    </row>
    <row r="102" spans="1:19">
      <c r="A102" s="12">
        <v>95</v>
      </c>
      <c r="B102" s="13" t="s">
        <v>530</v>
      </c>
      <c r="C102" s="13" t="s">
        <v>49</v>
      </c>
      <c r="D102" s="31">
        <v>553.33333333333337</v>
      </c>
      <c r="E102" s="31">
        <v>557.125</v>
      </c>
      <c r="F102" s="31">
        <v>556.7037037037037</v>
      </c>
      <c r="G102" s="26">
        <v>6</v>
      </c>
      <c r="H102" s="26">
        <v>5</v>
      </c>
      <c r="I102" s="26">
        <v>11</v>
      </c>
      <c r="J102" s="28">
        <f t="shared" si="2"/>
        <v>64.705882352941188</v>
      </c>
      <c r="K102" s="26">
        <v>19</v>
      </c>
      <c r="L102" s="26">
        <v>15.5</v>
      </c>
      <c r="M102" s="26">
        <v>34.5</v>
      </c>
      <c r="N102" s="28">
        <f t="shared" si="3"/>
        <v>50.735294117647065</v>
      </c>
      <c r="O102" s="26">
        <v>8</v>
      </c>
      <c r="P102" s="26">
        <v>17</v>
      </c>
      <c r="Q102" s="27">
        <v>606</v>
      </c>
      <c r="R102" s="27">
        <v>607</v>
      </c>
      <c r="S102" s="52" t="s">
        <v>27</v>
      </c>
    </row>
    <row r="103" spans="1:19">
      <c r="A103" s="12">
        <v>96</v>
      </c>
      <c r="B103" s="13" t="s">
        <v>134</v>
      </c>
      <c r="C103" s="13" t="s">
        <v>32</v>
      </c>
      <c r="D103" s="31">
        <v>550.44444444444446</v>
      </c>
      <c r="E103" s="31">
        <v>557.125</v>
      </c>
      <c r="F103" s="31">
        <v>556.38271604938268</v>
      </c>
      <c r="G103" s="26">
        <v>6</v>
      </c>
      <c r="H103" s="24">
        <v>8</v>
      </c>
      <c r="I103" s="26">
        <v>14</v>
      </c>
      <c r="J103" s="28">
        <f t="shared" si="2"/>
        <v>82.352941176470594</v>
      </c>
      <c r="K103" s="26">
        <v>25</v>
      </c>
      <c r="L103" s="26">
        <v>21</v>
      </c>
      <c r="M103" s="26">
        <v>46</v>
      </c>
      <c r="N103" s="28">
        <f t="shared" si="3"/>
        <v>67.64705882352942</v>
      </c>
      <c r="O103" s="26">
        <v>8</v>
      </c>
      <c r="P103" s="26">
        <v>17</v>
      </c>
      <c r="Q103" s="27">
        <v>593</v>
      </c>
      <c r="R103" s="27">
        <v>622</v>
      </c>
      <c r="S103" s="52" t="s">
        <v>34</v>
      </c>
    </row>
    <row r="104" spans="1:19">
      <c r="A104" s="12">
        <v>97</v>
      </c>
      <c r="B104" s="13" t="s">
        <v>117</v>
      </c>
      <c r="C104" s="13" t="s">
        <v>49</v>
      </c>
      <c r="D104" s="31">
        <v>570.66666666666663</v>
      </c>
      <c r="E104" s="31">
        <v>553.88888888888891</v>
      </c>
      <c r="F104" s="31">
        <v>555.56666666666672</v>
      </c>
      <c r="G104" s="24">
        <v>8</v>
      </c>
      <c r="H104" s="26">
        <v>6</v>
      </c>
      <c r="I104" s="26">
        <v>14</v>
      </c>
      <c r="J104" s="28">
        <f t="shared" si="2"/>
        <v>77.777777777777771</v>
      </c>
      <c r="K104" s="26">
        <v>22.5</v>
      </c>
      <c r="L104" s="26">
        <v>19.5</v>
      </c>
      <c r="M104" s="26">
        <v>42</v>
      </c>
      <c r="N104" s="28">
        <f t="shared" si="3"/>
        <v>58.333333333333329</v>
      </c>
      <c r="O104" s="26">
        <v>9</v>
      </c>
      <c r="P104" s="24">
        <v>18</v>
      </c>
      <c r="Q104" s="27">
        <v>601</v>
      </c>
      <c r="R104" s="27">
        <v>646</v>
      </c>
      <c r="S104" s="52" t="s">
        <v>27</v>
      </c>
    </row>
    <row r="105" spans="1:19">
      <c r="A105" s="12">
        <v>98</v>
      </c>
      <c r="B105" s="13" t="s">
        <v>243</v>
      </c>
      <c r="C105" s="13" t="s">
        <v>510</v>
      </c>
      <c r="D105" s="31">
        <v>555.22222222222217</v>
      </c>
      <c r="E105" s="31">
        <v>555.55555555555554</v>
      </c>
      <c r="F105" s="31">
        <v>555.52222222222224</v>
      </c>
      <c r="G105" s="26">
        <v>5</v>
      </c>
      <c r="H105" s="26">
        <v>6</v>
      </c>
      <c r="I105" s="26">
        <v>11</v>
      </c>
      <c r="J105" s="28">
        <f t="shared" si="2"/>
        <v>61.111111111111107</v>
      </c>
      <c r="K105" s="26">
        <v>21.5</v>
      </c>
      <c r="L105" s="26">
        <v>21.5</v>
      </c>
      <c r="M105" s="26">
        <v>43</v>
      </c>
      <c r="N105" s="28">
        <f t="shared" si="3"/>
        <v>59.722222222222221</v>
      </c>
      <c r="O105" s="26">
        <v>9</v>
      </c>
      <c r="P105" s="24">
        <v>18</v>
      </c>
      <c r="Q105" s="27">
        <v>585</v>
      </c>
      <c r="R105" s="27">
        <v>669</v>
      </c>
      <c r="S105" s="52" t="s">
        <v>26</v>
      </c>
    </row>
    <row r="106" spans="1:19">
      <c r="A106" s="12">
        <v>99</v>
      </c>
      <c r="B106" s="13" t="s">
        <v>434</v>
      </c>
      <c r="C106" s="13" t="s">
        <v>433</v>
      </c>
      <c r="D106" s="31">
        <v>588.88888888888891</v>
      </c>
      <c r="E106" s="31">
        <v>551.77777777777783</v>
      </c>
      <c r="F106" s="31">
        <v>555.48888888888882</v>
      </c>
      <c r="G106" s="60">
        <v>9</v>
      </c>
      <c r="H106" s="26">
        <v>6</v>
      </c>
      <c r="I106" s="24">
        <v>15</v>
      </c>
      <c r="J106" s="25">
        <f t="shared" si="2"/>
        <v>83.333333333333329</v>
      </c>
      <c r="K106" s="24">
        <v>28.5</v>
      </c>
      <c r="L106" s="24">
        <v>24</v>
      </c>
      <c r="M106" s="24">
        <v>52.5</v>
      </c>
      <c r="N106" s="25">
        <f t="shared" si="3"/>
        <v>72.916666666666657</v>
      </c>
      <c r="O106" s="26">
        <v>9</v>
      </c>
      <c r="P106" s="24">
        <v>18</v>
      </c>
      <c r="Q106" s="27">
        <v>611</v>
      </c>
      <c r="R106" s="27">
        <v>642</v>
      </c>
      <c r="S106" s="52" t="s">
        <v>37</v>
      </c>
    </row>
    <row r="107" spans="1:19">
      <c r="A107" s="12">
        <v>100</v>
      </c>
      <c r="B107" s="13" t="s">
        <v>399</v>
      </c>
      <c r="C107" s="13" t="s">
        <v>231</v>
      </c>
      <c r="D107" s="31">
        <v>552.94117647058829</v>
      </c>
      <c r="E107" s="31">
        <v>555.66666666666663</v>
      </c>
      <c r="F107" s="31">
        <v>555.39411764705881</v>
      </c>
      <c r="G107" s="26">
        <v>6.5</v>
      </c>
      <c r="H107" s="26">
        <v>3</v>
      </c>
      <c r="I107" s="26">
        <v>9.5</v>
      </c>
      <c r="J107" s="28">
        <f t="shared" si="2"/>
        <v>54.285714285714285</v>
      </c>
      <c r="K107" s="26">
        <v>22</v>
      </c>
      <c r="L107" s="26">
        <v>18</v>
      </c>
      <c r="M107" s="26">
        <v>40</v>
      </c>
      <c r="N107" s="28">
        <f t="shared" si="3"/>
        <v>57.142857142857146</v>
      </c>
      <c r="O107" s="26">
        <v>9</v>
      </c>
      <c r="P107" s="26">
        <v>17.5</v>
      </c>
      <c r="Q107" s="27">
        <v>587</v>
      </c>
      <c r="R107" s="27">
        <v>633</v>
      </c>
      <c r="S107" s="52" t="s">
        <v>30</v>
      </c>
    </row>
    <row r="108" spans="1:19">
      <c r="A108" s="12">
        <v>101</v>
      </c>
      <c r="B108" s="13" t="s">
        <v>99</v>
      </c>
      <c r="C108" s="13" t="s">
        <v>23</v>
      </c>
      <c r="D108" s="31">
        <v>577.66666666666663</v>
      </c>
      <c r="E108" s="31">
        <v>552.22222222222217</v>
      </c>
      <c r="F108" s="31">
        <v>554.76666666666665</v>
      </c>
      <c r="G108" s="24">
        <v>8</v>
      </c>
      <c r="H108" s="26">
        <v>5</v>
      </c>
      <c r="I108" s="26">
        <v>13</v>
      </c>
      <c r="J108" s="28">
        <f t="shared" si="2"/>
        <v>72.222222222222214</v>
      </c>
      <c r="K108" s="26">
        <v>22.5</v>
      </c>
      <c r="L108" s="26">
        <v>18</v>
      </c>
      <c r="M108" s="26">
        <v>40.5</v>
      </c>
      <c r="N108" s="28">
        <f t="shared" si="3"/>
        <v>56.25</v>
      </c>
      <c r="O108" s="26">
        <v>9</v>
      </c>
      <c r="P108" s="24">
        <v>18</v>
      </c>
      <c r="Q108" s="27">
        <v>607</v>
      </c>
      <c r="R108" s="27">
        <v>627</v>
      </c>
      <c r="S108" s="52" t="s">
        <v>26</v>
      </c>
    </row>
    <row r="109" spans="1:19">
      <c r="A109" s="12">
        <v>102</v>
      </c>
      <c r="B109" s="13" t="s">
        <v>164</v>
      </c>
      <c r="C109" s="13" t="s">
        <v>335</v>
      </c>
      <c r="D109" s="31">
        <v>534.77777777777783</v>
      </c>
      <c r="E109" s="31">
        <v>556.66666666666663</v>
      </c>
      <c r="F109" s="31">
        <v>554.47777777777776</v>
      </c>
      <c r="G109" s="26">
        <v>7.5</v>
      </c>
      <c r="H109" s="26">
        <v>7</v>
      </c>
      <c r="I109" s="26">
        <v>14.5</v>
      </c>
      <c r="J109" s="28">
        <f t="shared" si="2"/>
        <v>80.555555555555557</v>
      </c>
      <c r="K109" s="26">
        <v>25</v>
      </c>
      <c r="L109" s="24">
        <v>24</v>
      </c>
      <c r="M109" s="26">
        <v>49</v>
      </c>
      <c r="N109" s="28">
        <f t="shared" si="3"/>
        <v>68.055555555555557</v>
      </c>
      <c r="O109" s="26">
        <v>9</v>
      </c>
      <c r="P109" s="24">
        <v>18</v>
      </c>
      <c r="Q109" s="27">
        <v>618</v>
      </c>
      <c r="R109" s="27">
        <v>610</v>
      </c>
      <c r="S109" s="52" t="s">
        <v>37</v>
      </c>
    </row>
    <row r="110" spans="1:19">
      <c r="A110" s="12">
        <v>103</v>
      </c>
      <c r="B110" s="13" t="s">
        <v>121</v>
      </c>
      <c r="C110" s="13" t="s">
        <v>31</v>
      </c>
      <c r="D110" s="31">
        <v>566.66666666666663</v>
      </c>
      <c r="E110" s="31">
        <v>553</v>
      </c>
      <c r="F110" s="31">
        <v>554.36666666666667</v>
      </c>
      <c r="G110" s="24">
        <v>8</v>
      </c>
      <c r="H110" s="26">
        <v>4</v>
      </c>
      <c r="I110" s="26">
        <v>12</v>
      </c>
      <c r="J110" s="28">
        <f t="shared" si="2"/>
        <v>66.666666666666657</v>
      </c>
      <c r="K110" s="24">
        <v>28</v>
      </c>
      <c r="L110" s="26">
        <v>17</v>
      </c>
      <c r="M110" s="26">
        <v>45</v>
      </c>
      <c r="N110" s="28">
        <f t="shared" si="3"/>
        <v>62.5</v>
      </c>
      <c r="O110" s="26">
        <v>9</v>
      </c>
      <c r="P110" s="24">
        <v>18</v>
      </c>
      <c r="Q110" s="27">
        <v>598</v>
      </c>
      <c r="R110" s="27">
        <v>614</v>
      </c>
      <c r="S110" s="52" t="s">
        <v>34</v>
      </c>
    </row>
    <row r="111" spans="1:19">
      <c r="A111" s="12">
        <v>104</v>
      </c>
      <c r="B111" s="13" t="s">
        <v>126</v>
      </c>
      <c r="C111" s="13" t="s">
        <v>31</v>
      </c>
      <c r="D111" s="31">
        <v>551</v>
      </c>
      <c r="E111" s="31">
        <v>554.83333333333337</v>
      </c>
      <c r="F111" s="31">
        <v>554.28571428571433</v>
      </c>
      <c r="G111" s="26">
        <v>3</v>
      </c>
      <c r="H111" s="26">
        <v>3</v>
      </c>
      <c r="I111" s="26">
        <v>6</v>
      </c>
      <c r="J111" s="28">
        <f t="shared" si="2"/>
        <v>54.545454545454547</v>
      </c>
      <c r="K111" s="26">
        <v>13</v>
      </c>
      <c r="L111" s="26">
        <v>17</v>
      </c>
      <c r="M111" s="26">
        <v>30</v>
      </c>
      <c r="N111" s="28">
        <f t="shared" si="3"/>
        <v>68.181818181818187</v>
      </c>
      <c r="O111" s="26">
        <v>6</v>
      </c>
      <c r="P111" s="26">
        <v>11</v>
      </c>
      <c r="Q111" s="27">
        <v>634</v>
      </c>
      <c r="R111" s="27">
        <v>605</v>
      </c>
      <c r="S111" s="52" t="s">
        <v>34</v>
      </c>
    </row>
    <row r="112" spans="1:19">
      <c r="A112" s="12">
        <v>105</v>
      </c>
      <c r="B112" s="13" t="s">
        <v>328</v>
      </c>
      <c r="C112" s="13" t="s">
        <v>329</v>
      </c>
      <c r="D112" s="31">
        <v>556.11111111111109</v>
      </c>
      <c r="E112" s="31">
        <v>554</v>
      </c>
      <c r="F112" s="31">
        <v>554.21111111111111</v>
      </c>
      <c r="G112" s="26">
        <v>6</v>
      </c>
      <c r="H112" s="26">
        <v>6</v>
      </c>
      <c r="I112" s="26">
        <v>12</v>
      </c>
      <c r="J112" s="28">
        <f t="shared" si="2"/>
        <v>66.666666666666657</v>
      </c>
      <c r="K112" s="26">
        <v>21.5</v>
      </c>
      <c r="L112" s="29">
        <v>28.5</v>
      </c>
      <c r="M112" s="24">
        <v>50</v>
      </c>
      <c r="N112" s="28">
        <f t="shared" si="3"/>
        <v>69.444444444444443</v>
      </c>
      <c r="O112" s="26">
        <v>9</v>
      </c>
      <c r="P112" s="24">
        <v>18</v>
      </c>
      <c r="Q112" s="27">
        <v>597</v>
      </c>
      <c r="R112" s="27">
        <v>629</v>
      </c>
      <c r="S112" s="52" t="s">
        <v>37</v>
      </c>
    </row>
    <row r="113" spans="1:19">
      <c r="A113" s="12">
        <v>106</v>
      </c>
      <c r="B113" s="13" t="s">
        <v>150</v>
      </c>
      <c r="C113" s="13" t="s">
        <v>29</v>
      </c>
      <c r="D113" s="31">
        <v>536.94117647058829</v>
      </c>
      <c r="E113" s="31">
        <v>556.11764705882354</v>
      </c>
      <c r="F113" s="31">
        <v>554.09907120743037</v>
      </c>
      <c r="G113" s="26">
        <v>3.25</v>
      </c>
      <c r="H113" s="26">
        <v>5</v>
      </c>
      <c r="I113" s="26">
        <v>8.25</v>
      </c>
      <c r="J113" s="28">
        <f t="shared" si="2"/>
        <v>48.529411764705884</v>
      </c>
      <c r="K113" s="26">
        <v>15</v>
      </c>
      <c r="L113" s="26">
        <v>21</v>
      </c>
      <c r="M113" s="26">
        <v>36</v>
      </c>
      <c r="N113" s="28">
        <f t="shared" si="3"/>
        <v>52.941176470588239</v>
      </c>
      <c r="O113" s="26">
        <v>8.5</v>
      </c>
      <c r="P113" s="26">
        <v>17</v>
      </c>
      <c r="Q113" s="27">
        <v>607</v>
      </c>
      <c r="R113" s="27">
        <v>597</v>
      </c>
      <c r="S113" s="52" t="s">
        <v>30</v>
      </c>
    </row>
    <row r="114" spans="1:19">
      <c r="A114" s="12">
        <v>107</v>
      </c>
      <c r="B114" s="13" t="s">
        <v>73</v>
      </c>
      <c r="C114" s="13" t="s">
        <v>501</v>
      </c>
      <c r="D114" s="31">
        <v>546</v>
      </c>
      <c r="E114" s="31">
        <v>554.92307692307691</v>
      </c>
      <c r="F114" s="31">
        <v>553.73333333333335</v>
      </c>
      <c r="G114" s="26">
        <v>2.5</v>
      </c>
      <c r="H114" s="26">
        <v>4</v>
      </c>
      <c r="I114" s="26">
        <v>6.5</v>
      </c>
      <c r="J114" s="28">
        <f t="shared" si="2"/>
        <v>56.521739130434781</v>
      </c>
      <c r="K114" s="26">
        <v>9</v>
      </c>
      <c r="L114" s="26">
        <v>15</v>
      </c>
      <c r="M114" s="26">
        <v>24</v>
      </c>
      <c r="N114" s="28">
        <f t="shared" si="3"/>
        <v>52.173913043478258</v>
      </c>
      <c r="O114" s="26">
        <v>6.5</v>
      </c>
      <c r="P114" s="26">
        <v>11.5</v>
      </c>
      <c r="Q114" s="27">
        <v>608</v>
      </c>
      <c r="R114" s="27">
        <v>646</v>
      </c>
      <c r="S114" s="52" t="s">
        <v>26</v>
      </c>
    </row>
    <row r="115" spans="1:19">
      <c r="A115" s="12">
        <v>108</v>
      </c>
      <c r="B115" s="13" t="s">
        <v>323</v>
      </c>
      <c r="C115" s="13" t="s">
        <v>425</v>
      </c>
      <c r="D115" s="31">
        <v>551.5</v>
      </c>
      <c r="E115" s="31">
        <v>553.75</v>
      </c>
      <c r="F115" s="31">
        <v>553.5</v>
      </c>
      <c r="G115" s="26">
        <v>6</v>
      </c>
      <c r="H115" s="26">
        <v>2</v>
      </c>
      <c r="I115" s="26">
        <v>8</v>
      </c>
      <c r="J115" s="28">
        <f t="shared" si="2"/>
        <v>50</v>
      </c>
      <c r="K115" s="26">
        <v>20</v>
      </c>
      <c r="L115" s="26">
        <v>12.5</v>
      </c>
      <c r="M115" s="26">
        <v>32.5</v>
      </c>
      <c r="N115" s="28">
        <f t="shared" si="3"/>
        <v>50.78125</v>
      </c>
      <c r="O115" s="26">
        <v>8</v>
      </c>
      <c r="P115" s="26">
        <v>16</v>
      </c>
      <c r="Q115" s="27">
        <v>579</v>
      </c>
      <c r="R115" s="27">
        <v>614</v>
      </c>
      <c r="S115" s="52" t="s">
        <v>34</v>
      </c>
    </row>
    <row r="116" spans="1:19">
      <c r="A116" s="12">
        <v>109</v>
      </c>
      <c r="B116" s="13" t="s">
        <v>512</v>
      </c>
      <c r="C116" s="13" t="s">
        <v>503</v>
      </c>
      <c r="D116" s="31">
        <v>538.72727272727275</v>
      </c>
      <c r="E116" s="31">
        <v>555.57142857142856</v>
      </c>
      <c r="F116" s="31">
        <v>553.46590909090912</v>
      </c>
      <c r="G116" s="26">
        <v>3.25</v>
      </c>
      <c r="H116" s="26">
        <v>3</v>
      </c>
      <c r="I116" s="26">
        <v>6.25</v>
      </c>
      <c r="J116" s="28">
        <f t="shared" si="2"/>
        <v>50</v>
      </c>
      <c r="K116" s="26">
        <v>10.5</v>
      </c>
      <c r="L116" s="26">
        <v>14.5</v>
      </c>
      <c r="M116" s="26">
        <v>25</v>
      </c>
      <c r="N116" s="28">
        <f t="shared" si="3"/>
        <v>50</v>
      </c>
      <c r="O116" s="26">
        <v>7</v>
      </c>
      <c r="P116" s="26">
        <v>12.5</v>
      </c>
      <c r="Q116" s="27">
        <v>582</v>
      </c>
      <c r="R116" s="27">
        <v>628</v>
      </c>
      <c r="S116" s="52" t="s">
        <v>26</v>
      </c>
    </row>
    <row r="117" spans="1:19">
      <c r="A117" s="12">
        <v>110</v>
      </c>
      <c r="B117" s="13" t="s">
        <v>403</v>
      </c>
      <c r="C117" s="13" t="s">
        <v>309</v>
      </c>
      <c r="D117" s="31">
        <v>545.33333333333337</v>
      </c>
      <c r="E117" s="31">
        <v>554.22222222222217</v>
      </c>
      <c r="F117" s="31">
        <v>553.33333333333326</v>
      </c>
      <c r="G117" s="26">
        <v>5</v>
      </c>
      <c r="H117" s="26">
        <v>7</v>
      </c>
      <c r="I117" s="26">
        <v>12</v>
      </c>
      <c r="J117" s="28">
        <f t="shared" si="2"/>
        <v>66.666666666666657</v>
      </c>
      <c r="K117" s="26">
        <v>15</v>
      </c>
      <c r="L117" s="26">
        <v>20.5</v>
      </c>
      <c r="M117" s="26">
        <v>35.5</v>
      </c>
      <c r="N117" s="28">
        <f t="shared" si="3"/>
        <v>49.305555555555557</v>
      </c>
      <c r="O117" s="26">
        <v>9</v>
      </c>
      <c r="P117" s="24">
        <v>18</v>
      </c>
      <c r="Q117" s="27">
        <v>588</v>
      </c>
      <c r="R117" s="27">
        <v>608</v>
      </c>
      <c r="S117" s="52" t="s">
        <v>27</v>
      </c>
    </row>
    <row r="118" spans="1:19">
      <c r="A118" s="12">
        <v>111</v>
      </c>
      <c r="B118" s="13" t="s">
        <v>148</v>
      </c>
      <c r="C118" s="13" t="s">
        <v>486</v>
      </c>
      <c r="D118" s="31">
        <v>559</v>
      </c>
      <c r="E118" s="31">
        <v>552.44444444444446</v>
      </c>
      <c r="F118" s="31">
        <v>553.1</v>
      </c>
      <c r="G118" s="26">
        <v>0</v>
      </c>
      <c r="H118" s="26">
        <v>1</v>
      </c>
      <c r="I118" s="26">
        <v>1</v>
      </c>
      <c r="J118" s="28">
        <f t="shared" si="2"/>
        <v>5.882352941176471</v>
      </c>
      <c r="K118" s="26">
        <v>7</v>
      </c>
      <c r="L118" s="26">
        <v>13</v>
      </c>
      <c r="M118" s="26">
        <v>20</v>
      </c>
      <c r="N118" s="28">
        <f t="shared" si="3"/>
        <v>29.411764705882355</v>
      </c>
      <c r="O118" s="26">
        <v>9</v>
      </c>
      <c r="P118" s="26">
        <v>17</v>
      </c>
      <c r="Q118" s="27">
        <v>601</v>
      </c>
      <c r="R118" s="27">
        <v>604</v>
      </c>
      <c r="S118" s="52" t="s">
        <v>21</v>
      </c>
    </row>
    <row r="119" spans="1:19">
      <c r="A119" s="12">
        <v>112</v>
      </c>
      <c r="B119" s="13" t="s">
        <v>405</v>
      </c>
      <c r="C119" s="13" t="s">
        <v>425</v>
      </c>
      <c r="D119" s="31">
        <v>555.66666666666663</v>
      </c>
      <c r="E119" s="31">
        <v>552.25</v>
      </c>
      <c r="F119" s="31">
        <v>552.62962962962968</v>
      </c>
      <c r="G119" s="26">
        <v>5</v>
      </c>
      <c r="H119" s="26">
        <v>4</v>
      </c>
      <c r="I119" s="26">
        <v>9</v>
      </c>
      <c r="J119" s="28">
        <f t="shared" si="2"/>
        <v>52.941176470588239</v>
      </c>
      <c r="K119" s="26">
        <v>20</v>
      </c>
      <c r="L119" s="26">
        <v>15</v>
      </c>
      <c r="M119" s="26">
        <v>35</v>
      </c>
      <c r="N119" s="28">
        <f t="shared" si="3"/>
        <v>51.470588235294123</v>
      </c>
      <c r="O119" s="26">
        <v>8</v>
      </c>
      <c r="P119" s="26">
        <v>17</v>
      </c>
      <c r="Q119" s="27">
        <v>585</v>
      </c>
      <c r="R119" s="27">
        <v>595</v>
      </c>
      <c r="S119" s="52" t="s">
        <v>34</v>
      </c>
    </row>
    <row r="120" spans="1:19">
      <c r="A120" s="12">
        <v>113</v>
      </c>
      <c r="B120" s="13" t="s">
        <v>491</v>
      </c>
      <c r="C120" s="13" t="s">
        <v>486</v>
      </c>
      <c r="D120" s="22">
        <v>599.14285714285711</v>
      </c>
      <c r="E120" s="31">
        <v>545.71428571428567</v>
      </c>
      <c r="F120" s="31">
        <v>552.39285714285711</v>
      </c>
      <c r="G120" s="26">
        <v>4</v>
      </c>
      <c r="H120" s="26">
        <v>3</v>
      </c>
      <c r="I120" s="26">
        <v>7</v>
      </c>
      <c r="J120" s="28">
        <f t="shared" si="2"/>
        <v>50</v>
      </c>
      <c r="K120" s="26">
        <v>14.5</v>
      </c>
      <c r="L120" s="26">
        <v>10.5</v>
      </c>
      <c r="M120" s="26">
        <v>25</v>
      </c>
      <c r="N120" s="28">
        <f t="shared" si="3"/>
        <v>44.642857142857146</v>
      </c>
      <c r="O120" s="26">
        <v>7</v>
      </c>
      <c r="P120" s="26">
        <v>14</v>
      </c>
      <c r="Q120" s="27">
        <v>650</v>
      </c>
      <c r="R120" s="27">
        <v>646</v>
      </c>
      <c r="S120" s="52" t="s">
        <v>21</v>
      </c>
    </row>
    <row r="121" spans="1:19">
      <c r="A121" s="12">
        <v>114</v>
      </c>
      <c r="B121" s="13" t="s">
        <v>531</v>
      </c>
      <c r="C121" s="13" t="s">
        <v>309</v>
      </c>
      <c r="D121" s="31">
        <v>543.55555555555554</v>
      </c>
      <c r="E121" s="31">
        <v>553.33333333333337</v>
      </c>
      <c r="F121" s="31">
        <v>552.35555555555561</v>
      </c>
      <c r="G121" s="26">
        <v>5</v>
      </c>
      <c r="H121" s="26">
        <v>7</v>
      </c>
      <c r="I121" s="26">
        <v>12</v>
      </c>
      <c r="J121" s="28">
        <f t="shared" si="2"/>
        <v>66.666666666666657</v>
      </c>
      <c r="K121" s="26">
        <v>16.5</v>
      </c>
      <c r="L121" s="26">
        <v>22.5</v>
      </c>
      <c r="M121" s="26">
        <v>39</v>
      </c>
      <c r="N121" s="28">
        <f t="shared" si="3"/>
        <v>54.166666666666664</v>
      </c>
      <c r="O121" s="26">
        <v>9</v>
      </c>
      <c r="P121" s="24">
        <v>18</v>
      </c>
      <c r="Q121" s="27">
        <v>610</v>
      </c>
      <c r="R121" s="27">
        <v>594</v>
      </c>
      <c r="S121" s="52" t="s">
        <v>27</v>
      </c>
    </row>
    <row r="122" spans="1:19">
      <c r="A122" s="12">
        <v>115</v>
      </c>
      <c r="B122" s="13" t="s">
        <v>555</v>
      </c>
      <c r="C122" s="13" t="s">
        <v>324</v>
      </c>
      <c r="D122" s="31">
        <v>573</v>
      </c>
      <c r="E122" s="31">
        <v>550</v>
      </c>
      <c r="F122" s="31">
        <v>552.29999999999995</v>
      </c>
      <c r="G122" s="26">
        <v>5</v>
      </c>
      <c r="H122" s="26">
        <v>3</v>
      </c>
      <c r="I122" s="26">
        <v>8</v>
      </c>
      <c r="J122" s="28">
        <f t="shared" si="2"/>
        <v>47.058823529411768</v>
      </c>
      <c r="K122" s="26">
        <v>20</v>
      </c>
      <c r="L122" s="26">
        <v>19.5</v>
      </c>
      <c r="M122" s="26">
        <v>39.5</v>
      </c>
      <c r="N122" s="28">
        <f t="shared" si="3"/>
        <v>58.088235294117652</v>
      </c>
      <c r="O122" s="26">
        <v>9</v>
      </c>
      <c r="P122" s="26">
        <v>17</v>
      </c>
      <c r="Q122" s="27">
        <v>599</v>
      </c>
      <c r="R122" s="27">
        <v>629</v>
      </c>
      <c r="S122" s="52" t="s">
        <v>34</v>
      </c>
    </row>
    <row r="123" spans="1:19">
      <c r="A123" s="12">
        <v>116</v>
      </c>
      <c r="B123" s="13" t="s">
        <v>304</v>
      </c>
      <c r="C123" s="13" t="s">
        <v>23</v>
      </c>
      <c r="D123" s="31">
        <v>536.375</v>
      </c>
      <c r="E123" s="31">
        <v>554.42857142857144</v>
      </c>
      <c r="F123" s="31">
        <v>552.171875</v>
      </c>
      <c r="G123" s="26">
        <v>5</v>
      </c>
      <c r="H123" s="26">
        <v>4</v>
      </c>
      <c r="I123" s="26">
        <v>9</v>
      </c>
      <c r="J123" s="28">
        <f t="shared" si="2"/>
        <v>60</v>
      </c>
      <c r="K123" s="26">
        <v>13.5</v>
      </c>
      <c r="L123" s="26">
        <v>15</v>
      </c>
      <c r="M123" s="26">
        <v>28.5</v>
      </c>
      <c r="N123" s="28">
        <f t="shared" si="3"/>
        <v>47.5</v>
      </c>
      <c r="O123" s="26">
        <v>7</v>
      </c>
      <c r="P123" s="26">
        <v>15</v>
      </c>
      <c r="Q123" s="27">
        <v>586</v>
      </c>
      <c r="R123" s="27">
        <v>629</v>
      </c>
      <c r="S123" s="52" t="s">
        <v>26</v>
      </c>
    </row>
    <row r="124" spans="1:19">
      <c r="A124" s="12">
        <v>117</v>
      </c>
      <c r="B124" s="13" t="s">
        <v>242</v>
      </c>
      <c r="C124" s="13" t="s">
        <v>540</v>
      </c>
      <c r="D124" s="31">
        <v>561.33333333333337</v>
      </c>
      <c r="E124" s="31">
        <v>551.11111111111109</v>
      </c>
      <c r="F124" s="31">
        <v>552.13333333333333</v>
      </c>
      <c r="G124" s="26">
        <v>6</v>
      </c>
      <c r="H124" s="26">
        <v>5</v>
      </c>
      <c r="I124" s="26">
        <v>11</v>
      </c>
      <c r="J124" s="28">
        <f t="shared" si="2"/>
        <v>61.111111111111107</v>
      </c>
      <c r="K124" s="26">
        <v>18</v>
      </c>
      <c r="L124" s="26">
        <v>17</v>
      </c>
      <c r="M124" s="26">
        <v>35</v>
      </c>
      <c r="N124" s="28">
        <f t="shared" si="3"/>
        <v>48.611111111111107</v>
      </c>
      <c r="O124" s="26">
        <v>9</v>
      </c>
      <c r="P124" s="24">
        <v>18</v>
      </c>
      <c r="Q124" s="27">
        <v>599</v>
      </c>
      <c r="R124" s="27">
        <v>615</v>
      </c>
      <c r="S124" s="52" t="s">
        <v>30</v>
      </c>
    </row>
    <row r="125" spans="1:19">
      <c r="A125" s="12">
        <v>118</v>
      </c>
      <c r="B125" s="13" t="s">
        <v>86</v>
      </c>
      <c r="C125" s="13" t="s">
        <v>295</v>
      </c>
      <c r="D125" s="31">
        <v>551.55555555555554</v>
      </c>
      <c r="E125" s="31">
        <v>552.12121212121212</v>
      </c>
      <c r="F125" s="31">
        <v>552.0600600600601</v>
      </c>
      <c r="G125" s="26">
        <v>4</v>
      </c>
      <c r="H125" s="26">
        <v>3</v>
      </c>
      <c r="I125" s="26">
        <v>7</v>
      </c>
      <c r="J125" s="28">
        <f t="shared" si="2"/>
        <v>40.579710144927539</v>
      </c>
      <c r="K125" s="26">
        <v>17</v>
      </c>
      <c r="L125" s="26">
        <v>17.5</v>
      </c>
      <c r="M125" s="26">
        <v>34.5</v>
      </c>
      <c r="N125" s="28">
        <f t="shared" si="3"/>
        <v>50</v>
      </c>
      <c r="O125" s="26">
        <v>8.25</v>
      </c>
      <c r="P125" s="26">
        <v>17.25</v>
      </c>
      <c r="Q125" s="27">
        <v>593</v>
      </c>
      <c r="R125" s="27">
        <v>639</v>
      </c>
      <c r="S125" s="52" t="s">
        <v>21</v>
      </c>
    </row>
    <row r="126" spans="1:19">
      <c r="A126" s="12">
        <v>119</v>
      </c>
      <c r="B126" s="13" t="s">
        <v>142</v>
      </c>
      <c r="C126" s="13" t="s">
        <v>540</v>
      </c>
      <c r="D126" s="31">
        <v>541.6</v>
      </c>
      <c r="E126" s="31">
        <v>553.33333333333337</v>
      </c>
      <c r="F126" s="31">
        <v>551.95294117647063</v>
      </c>
      <c r="G126" s="26">
        <v>2</v>
      </c>
      <c r="H126" s="26">
        <v>6</v>
      </c>
      <c r="I126" s="26">
        <v>8</v>
      </c>
      <c r="J126" s="28">
        <f t="shared" si="2"/>
        <v>58.18181818181818</v>
      </c>
      <c r="K126" s="26">
        <v>12</v>
      </c>
      <c r="L126" s="26">
        <v>22</v>
      </c>
      <c r="M126" s="26">
        <v>34</v>
      </c>
      <c r="N126" s="28">
        <f t="shared" si="3"/>
        <v>61.818181818181813</v>
      </c>
      <c r="O126" s="26">
        <v>7.5</v>
      </c>
      <c r="P126" s="26">
        <v>13.75</v>
      </c>
      <c r="Q126" s="27">
        <v>586</v>
      </c>
      <c r="R126" s="27">
        <v>594</v>
      </c>
      <c r="S126" s="52" t="s">
        <v>30</v>
      </c>
    </row>
    <row r="127" spans="1:19">
      <c r="A127" s="12">
        <v>120</v>
      </c>
      <c r="B127" s="13" t="s">
        <v>82</v>
      </c>
      <c r="C127" s="13" t="s">
        <v>303</v>
      </c>
      <c r="D127" s="31">
        <v>557.75</v>
      </c>
      <c r="E127" s="31">
        <v>551.09677419354841</v>
      </c>
      <c r="F127" s="31">
        <v>551.85714285714289</v>
      </c>
      <c r="G127" s="26">
        <v>4</v>
      </c>
      <c r="H127" s="26">
        <v>4</v>
      </c>
      <c r="I127" s="26">
        <v>8</v>
      </c>
      <c r="J127" s="28">
        <f t="shared" si="2"/>
        <v>50.793650793650791</v>
      </c>
      <c r="K127" s="26">
        <v>17</v>
      </c>
      <c r="L127" s="26">
        <v>17</v>
      </c>
      <c r="M127" s="26">
        <v>34</v>
      </c>
      <c r="N127" s="28">
        <f t="shared" si="3"/>
        <v>53.968253968253968</v>
      </c>
      <c r="O127" s="26">
        <v>7.75</v>
      </c>
      <c r="P127" s="26">
        <v>15.75</v>
      </c>
      <c r="Q127" s="27">
        <v>634</v>
      </c>
      <c r="R127" s="27">
        <v>622</v>
      </c>
      <c r="S127" s="52" t="s">
        <v>27</v>
      </c>
    </row>
    <row r="128" spans="1:19">
      <c r="A128" s="12">
        <v>121</v>
      </c>
      <c r="B128" s="13" t="s">
        <v>492</v>
      </c>
      <c r="C128" s="13" t="s">
        <v>297</v>
      </c>
      <c r="D128" s="31">
        <v>568.42857142857144</v>
      </c>
      <c r="E128" s="31">
        <v>549.6</v>
      </c>
      <c r="F128" s="31">
        <v>551.81512605042019</v>
      </c>
      <c r="G128" s="26">
        <v>4</v>
      </c>
      <c r="H128" s="26">
        <v>3</v>
      </c>
      <c r="I128" s="26">
        <v>7</v>
      </c>
      <c r="J128" s="28">
        <f t="shared" si="2"/>
        <v>48.275862068965516</v>
      </c>
      <c r="K128" s="26">
        <v>13.5</v>
      </c>
      <c r="L128" s="26">
        <v>13.5</v>
      </c>
      <c r="M128" s="26">
        <v>27</v>
      </c>
      <c r="N128" s="28">
        <f t="shared" si="3"/>
        <v>46.551724137931032</v>
      </c>
      <c r="O128" s="26">
        <v>7.5</v>
      </c>
      <c r="P128" s="26">
        <v>14.5</v>
      </c>
      <c r="Q128" s="27">
        <v>594</v>
      </c>
      <c r="R128" s="27">
        <v>633</v>
      </c>
      <c r="S128" s="52" t="s">
        <v>21</v>
      </c>
    </row>
    <row r="129" spans="1:19">
      <c r="A129" s="12">
        <v>122</v>
      </c>
      <c r="B129" s="13" t="s">
        <v>493</v>
      </c>
      <c r="C129" s="13" t="s">
        <v>487</v>
      </c>
      <c r="D129" s="31">
        <v>562.33333333333337</v>
      </c>
      <c r="E129" s="31">
        <v>550.22222222222217</v>
      </c>
      <c r="F129" s="31">
        <v>551.43333333333328</v>
      </c>
      <c r="G129" s="26">
        <v>2</v>
      </c>
      <c r="H129" s="26">
        <v>2</v>
      </c>
      <c r="I129" s="26">
        <v>4</v>
      </c>
      <c r="J129" s="28">
        <f t="shared" si="2"/>
        <v>22.222222222222221</v>
      </c>
      <c r="K129" s="26">
        <v>12</v>
      </c>
      <c r="L129" s="26">
        <v>12</v>
      </c>
      <c r="M129" s="26">
        <v>24</v>
      </c>
      <c r="N129" s="28">
        <f t="shared" si="3"/>
        <v>33.333333333333329</v>
      </c>
      <c r="O129" s="26">
        <v>9</v>
      </c>
      <c r="P129" s="24">
        <v>18</v>
      </c>
      <c r="Q129" s="27">
        <v>610</v>
      </c>
      <c r="R129" s="27">
        <v>647</v>
      </c>
      <c r="S129" s="52" t="s">
        <v>21</v>
      </c>
    </row>
    <row r="130" spans="1:19">
      <c r="A130" s="12">
        <v>123</v>
      </c>
      <c r="B130" s="13" t="s">
        <v>396</v>
      </c>
      <c r="C130" s="13" t="s">
        <v>501</v>
      </c>
      <c r="D130" s="31">
        <v>566.22222222222217</v>
      </c>
      <c r="E130" s="31">
        <v>549.07692307692309</v>
      </c>
      <c r="F130" s="31">
        <v>551.36296296296302</v>
      </c>
      <c r="G130" s="26">
        <v>3.5</v>
      </c>
      <c r="H130" s="26">
        <v>1</v>
      </c>
      <c r="I130" s="26">
        <v>4.5</v>
      </c>
      <c r="J130" s="28">
        <f t="shared" si="2"/>
        <v>40.909090909090914</v>
      </c>
      <c r="K130" s="26">
        <v>10.5</v>
      </c>
      <c r="L130" s="26">
        <v>9.5</v>
      </c>
      <c r="M130" s="26">
        <v>20</v>
      </c>
      <c r="N130" s="28">
        <f t="shared" si="3"/>
        <v>45.45454545454546</v>
      </c>
      <c r="O130" s="26">
        <v>6.5</v>
      </c>
      <c r="P130" s="26">
        <v>11</v>
      </c>
      <c r="Q130" s="27">
        <v>573</v>
      </c>
      <c r="R130" s="27">
        <v>602</v>
      </c>
      <c r="S130" s="52" t="s">
        <v>26</v>
      </c>
    </row>
    <row r="131" spans="1:19">
      <c r="A131" s="12">
        <v>124</v>
      </c>
      <c r="B131" s="13" t="s">
        <v>84</v>
      </c>
      <c r="C131" s="13" t="s">
        <v>51</v>
      </c>
      <c r="D131" s="31">
        <v>566.25</v>
      </c>
      <c r="E131" s="31">
        <v>549.66666666666663</v>
      </c>
      <c r="F131" s="31">
        <v>551.32500000000005</v>
      </c>
      <c r="G131" s="26">
        <v>5</v>
      </c>
      <c r="H131" s="26">
        <v>4</v>
      </c>
      <c r="I131" s="26">
        <v>9</v>
      </c>
      <c r="J131" s="28">
        <f t="shared" si="2"/>
        <v>52.941176470588239</v>
      </c>
      <c r="K131" s="26">
        <v>23</v>
      </c>
      <c r="L131" s="26">
        <v>17</v>
      </c>
      <c r="M131" s="26">
        <v>40</v>
      </c>
      <c r="N131" s="28">
        <f t="shared" si="3"/>
        <v>58.82352941176471</v>
      </c>
      <c r="O131" s="26">
        <v>9</v>
      </c>
      <c r="P131" s="26">
        <v>17</v>
      </c>
      <c r="Q131" s="27">
        <v>615</v>
      </c>
      <c r="R131" s="27">
        <v>684</v>
      </c>
      <c r="S131" s="52" t="s">
        <v>26</v>
      </c>
    </row>
    <row r="132" spans="1:19">
      <c r="A132" s="12">
        <v>125</v>
      </c>
      <c r="B132" s="13" t="s">
        <v>321</v>
      </c>
      <c r="C132" s="13" t="s">
        <v>33</v>
      </c>
      <c r="D132" s="31">
        <v>554.5</v>
      </c>
      <c r="E132" s="31">
        <v>550.55555555555554</v>
      </c>
      <c r="F132" s="31">
        <v>550.95000000000005</v>
      </c>
      <c r="G132" s="26">
        <v>6</v>
      </c>
      <c r="H132" s="26">
        <v>6</v>
      </c>
      <c r="I132" s="26">
        <v>12</v>
      </c>
      <c r="J132" s="28">
        <f t="shared" si="2"/>
        <v>70.588235294117652</v>
      </c>
      <c r="K132" s="26">
        <v>22</v>
      </c>
      <c r="L132" s="26">
        <v>22.5</v>
      </c>
      <c r="M132" s="26">
        <v>44.5</v>
      </c>
      <c r="N132" s="28">
        <f t="shared" si="3"/>
        <v>65.441176470588246</v>
      </c>
      <c r="O132" s="26">
        <v>9</v>
      </c>
      <c r="P132" s="26">
        <v>17</v>
      </c>
      <c r="Q132" s="27">
        <v>587</v>
      </c>
      <c r="R132" s="27">
        <v>595</v>
      </c>
      <c r="S132" s="52" t="s">
        <v>34</v>
      </c>
    </row>
    <row r="133" spans="1:19">
      <c r="A133" s="12">
        <v>126</v>
      </c>
      <c r="B133" s="13" t="s">
        <v>313</v>
      </c>
      <c r="C133" s="13" t="s">
        <v>510</v>
      </c>
      <c r="D133" s="31">
        <v>551.77777777777783</v>
      </c>
      <c r="E133" s="31">
        <v>550.125</v>
      </c>
      <c r="F133" s="31">
        <v>550.30864197530855</v>
      </c>
      <c r="G133" s="26">
        <v>3</v>
      </c>
      <c r="H133" s="26">
        <v>2</v>
      </c>
      <c r="I133" s="26">
        <v>5</v>
      </c>
      <c r="J133" s="28">
        <f t="shared" si="2"/>
        <v>29.411764705882355</v>
      </c>
      <c r="K133" s="26">
        <v>15</v>
      </c>
      <c r="L133" s="26">
        <v>12</v>
      </c>
      <c r="M133" s="26">
        <v>27</v>
      </c>
      <c r="N133" s="28">
        <f t="shared" si="3"/>
        <v>39.705882352941181</v>
      </c>
      <c r="O133" s="26">
        <v>8</v>
      </c>
      <c r="P133" s="26">
        <v>17</v>
      </c>
      <c r="Q133" s="27">
        <v>581</v>
      </c>
      <c r="R133" s="27">
        <v>625</v>
      </c>
      <c r="S133" s="52" t="s">
        <v>26</v>
      </c>
    </row>
    <row r="134" spans="1:19">
      <c r="A134" s="12">
        <v>127</v>
      </c>
      <c r="B134" s="13" t="s">
        <v>542</v>
      </c>
      <c r="C134" s="13" t="s">
        <v>540</v>
      </c>
      <c r="D134" s="31">
        <v>542.34482758620686</v>
      </c>
      <c r="E134" s="31">
        <v>551.125</v>
      </c>
      <c r="F134" s="31">
        <v>550.14942528735628</v>
      </c>
      <c r="G134" s="26">
        <v>5</v>
      </c>
      <c r="H134" s="26">
        <v>4</v>
      </c>
      <c r="I134" s="26">
        <v>9</v>
      </c>
      <c r="J134" s="28">
        <f t="shared" si="2"/>
        <v>59.016393442622956</v>
      </c>
      <c r="K134" s="26">
        <v>16.5</v>
      </c>
      <c r="L134" s="26">
        <v>17.5</v>
      </c>
      <c r="M134" s="26">
        <v>34</v>
      </c>
      <c r="N134" s="28">
        <f t="shared" si="3"/>
        <v>55.73770491803279</v>
      </c>
      <c r="O134" s="26">
        <v>8</v>
      </c>
      <c r="P134" s="26">
        <v>15.25</v>
      </c>
      <c r="Q134" s="27">
        <v>588</v>
      </c>
      <c r="R134" s="27">
        <v>563</v>
      </c>
      <c r="S134" s="52" t="s">
        <v>30</v>
      </c>
    </row>
    <row r="135" spans="1:19">
      <c r="A135" s="12">
        <v>128</v>
      </c>
      <c r="B135" s="13" t="s">
        <v>513</v>
      </c>
      <c r="C135" s="13" t="s">
        <v>510</v>
      </c>
      <c r="D135" s="31">
        <v>563</v>
      </c>
      <c r="E135" s="31">
        <v>548.66666666666663</v>
      </c>
      <c r="F135" s="31">
        <v>550.1</v>
      </c>
      <c r="G135" s="26">
        <v>6</v>
      </c>
      <c r="H135" s="26">
        <v>4</v>
      </c>
      <c r="I135" s="26">
        <v>10</v>
      </c>
      <c r="J135" s="28">
        <f t="shared" si="2"/>
        <v>55.555555555555557</v>
      </c>
      <c r="K135" s="26">
        <v>22.5</v>
      </c>
      <c r="L135" s="26">
        <v>13</v>
      </c>
      <c r="M135" s="26">
        <v>35.5</v>
      </c>
      <c r="N135" s="28">
        <f t="shared" si="3"/>
        <v>49.305555555555557</v>
      </c>
      <c r="O135" s="26">
        <v>9</v>
      </c>
      <c r="P135" s="24">
        <v>18</v>
      </c>
      <c r="Q135" s="27">
        <v>614</v>
      </c>
      <c r="R135" s="27">
        <v>657</v>
      </c>
      <c r="S135" s="52" t="s">
        <v>26</v>
      </c>
    </row>
    <row r="136" spans="1:19">
      <c r="A136" s="12">
        <v>129</v>
      </c>
      <c r="B136" s="13" t="s">
        <v>144</v>
      </c>
      <c r="C136" s="13" t="s">
        <v>28</v>
      </c>
      <c r="D136" s="31">
        <v>538.625</v>
      </c>
      <c r="E136" s="31">
        <v>551.53846153846155</v>
      </c>
      <c r="F136" s="31">
        <v>549.81666666666672</v>
      </c>
      <c r="G136" s="26">
        <v>4</v>
      </c>
      <c r="H136" s="26">
        <v>3</v>
      </c>
      <c r="I136" s="26">
        <v>7</v>
      </c>
      <c r="J136" s="28">
        <f t="shared" ref="J136:J199" si="4">100/P136*I136</f>
        <v>48.275862068965516</v>
      </c>
      <c r="K136" s="26">
        <v>16.5</v>
      </c>
      <c r="L136" s="26">
        <v>13.5</v>
      </c>
      <c r="M136" s="26">
        <v>30</v>
      </c>
      <c r="N136" s="28">
        <f t="shared" ref="N136:N199" si="5">(100/(P136*4))*M136</f>
        <v>51.724137931034477</v>
      </c>
      <c r="O136" s="26">
        <v>6.5</v>
      </c>
      <c r="P136" s="26">
        <v>14.5</v>
      </c>
      <c r="Q136" s="27">
        <v>607</v>
      </c>
      <c r="R136" s="27">
        <v>606</v>
      </c>
      <c r="S136" s="52" t="s">
        <v>30</v>
      </c>
    </row>
    <row r="137" spans="1:19">
      <c r="A137" s="12">
        <v>130</v>
      </c>
      <c r="B137" s="13" t="s">
        <v>409</v>
      </c>
      <c r="C137" s="13" t="s">
        <v>310</v>
      </c>
      <c r="D137" s="31">
        <v>544.44444444444446</v>
      </c>
      <c r="E137" s="31">
        <v>550.57142857142856</v>
      </c>
      <c r="F137" s="31">
        <v>549.80555555555554</v>
      </c>
      <c r="G137" s="26">
        <v>4</v>
      </c>
      <c r="H137" s="26">
        <v>4</v>
      </c>
      <c r="I137" s="26">
        <v>8</v>
      </c>
      <c r="J137" s="28">
        <f t="shared" si="4"/>
        <v>50</v>
      </c>
      <c r="K137" s="26">
        <v>22</v>
      </c>
      <c r="L137" s="26">
        <v>16</v>
      </c>
      <c r="M137" s="26">
        <v>38</v>
      </c>
      <c r="N137" s="28">
        <f t="shared" si="5"/>
        <v>59.375</v>
      </c>
      <c r="O137" s="26">
        <v>7</v>
      </c>
      <c r="P137" s="26">
        <v>16</v>
      </c>
      <c r="Q137" s="27">
        <v>598</v>
      </c>
      <c r="R137" s="27">
        <v>577</v>
      </c>
      <c r="S137" s="52" t="s">
        <v>27</v>
      </c>
    </row>
    <row r="138" spans="1:19">
      <c r="A138" s="12">
        <v>131</v>
      </c>
      <c r="B138" s="13" t="s">
        <v>319</v>
      </c>
      <c r="C138" s="13" t="s">
        <v>316</v>
      </c>
      <c r="D138" s="31">
        <v>552.2285714285714</v>
      </c>
      <c r="E138" s="31">
        <v>549.5</v>
      </c>
      <c r="F138" s="31">
        <v>549.80317460317463</v>
      </c>
      <c r="G138" s="26">
        <v>7</v>
      </c>
      <c r="H138" s="26">
        <v>4</v>
      </c>
      <c r="I138" s="26">
        <v>11</v>
      </c>
      <c r="J138" s="28">
        <f t="shared" si="4"/>
        <v>65.671641791044777</v>
      </c>
      <c r="K138" s="26">
        <v>24</v>
      </c>
      <c r="L138" s="26">
        <v>19.5</v>
      </c>
      <c r="M138" s="26">
        <v>43.5</v>
      </c>
      <c r="N138" s="28">
        <f t="shared" si="5"/>
        <v>64.925373134328368</v>
      </c>
      <c r="O138" s="26">
        <v>8</v>
      </c>
      <c r="P138" s="26">
        <v>16.75</v>
      </c>
      <c r="Q138" s="27">
        <v>594</v>
      </c>
      <c r="R138" s="27">
        <v>593</v>
      </c>
      <c r="S138" s="52" t="s">
        <v>30</v>
      </c>
    </row>
    <row r="139" spans="1:19">
      <c r="A139" s="12">
        <v>132</v>
      </c>
      <c r="B139" s="13" t="s">
        <v>532</v>
      </c>
      <c r="C139" s="13" t="s">
        <v>303</v>
      </c>
      <c r="D139" s="31">
        <v>579.25</v>
      </c>
      <c r="E139" s="31">
        <v>546.11111111111109</v>
      </c>
      <c r="F139" s="31">
        <v>549.42499999999995</v>
      </c>
      <c r="G139" s="26">
        <v>7</v>
      </c>
      <c r="H139" s="26">
        <v>6</v>
      </c>
      <c r="I139" s="26">
        <v>13</v>
      </c>
      <c r="J139" s="28">
        <f t="shared" si="4"/>
        <v>76.470588235294116</v>
      </c>
      <c r="K139" s="26">
        <v>20</v>
      </c>
      <c r="L139" s="26">
        <v>17.5</v>
      </c>
      <c r="M139" s="26">
        <v>37.5</v>
      </c>
      <c r="N139" s="28">
        <f t="shared" si="5"/>
        <v>55.147058823529413</v>
      </c>
      <c r="O139" s="26">
        <v>9</v>
      </c>
      <c r="P139" s="26">
        <v>17</v>
      </c>
      <c r="Q139" s="27">
        <v>604</v>
      </c>
      <c r="R139" s="27">
        <v>624</v>
      </c>
      <c r="S139" s="52" t="s">
        <v>27</v>
      </c>
    </row>
    <row r="140" spans="1:19">
      <c r="A140" s="12">
        <v>133</v>
      </c>
      <c r="B140" s="13" t="s">
        <v>157</v>
      </c>
      <c r="C140" s="13" t="s">
        <v>330</v>
      </c>
      <c r="D140" s="31">
        <v>553.625</v>
      </c>
      <c r="E140" s="31">
        <v>548.66666666666663</v>
      </c>
      <c r="F140" s="31">
        <v>549.16250000000002</v>
      </c>
      <c r="G140" s="26">
        <v>6</v>
      </c>
      <c r="H140" s="24">
        <v>8</v>
      </c>
      <c r="I140" s="26">
        <v>14</v>
      </c>
      <c r="J140" s="28">
        <f t="shared" si="4"/>
        <v>82.352941176470594</v>
      </c>
      <c r="K140" s="26">
        <v>22</v>
      </c>
      <c r="L140" s="24">
        <v>28</v>
      </c>
      <c r="M140" s="24">
        <v>50</v>
      </c>
      <c r="N140" s="25">
        <f t="shared" si="5"/>
        <v>73.529411764705884</v>
      </c>
      <c r="O140" s="26">
        <v>9</v>
      </c>
      <c r="P140" s="26">
        <v>17</v>
      </c>
      <c r="Q140" s="27">
        <v>589</v>
      </c>
      <c r="R140" s="27">
        <v>604</v>
      </c>
      <c r="S140" s="52" t="s">
        <v>37</v>
      </c>
    </row>
    <row r="141" spans="1:19">
      <c r="A141" s="12">
        <v>134</v>
      </c>
      <c r="B141" s="13" t="s">
        <v>241</v>
      </c>
      <c r="C141" s="13" t="s">
        <v>378</v>
      </c>
      <c r="D141" s="31">
        <v>545</v>
      </c>
      <c r="E141" s="31">
        <v>549.44444444444446</v>
      </c>
      <c r="F141" s="31">
        <v>549</v>
      </c>
      <c r="G141" s="26">
        <v>3</v>
      </c>
      <c r="H141" s="26">
        <v>6</v>
      </c>
      <c r="I141" s="26">
        <v>9</v>
      </c>
      <c r="J141" s="28">
        <f t="shared" si="4"/>
        <v>50</v>
      </c>
      <c r="K141" s="26">
        <v>15</v>
      </c>
      <c r="L141" s="26">
        <v>17.5</v>
      </c>
      <c r="M141" s="26">
        <v>32.5</v>
      </c>
      <c r="N141" s="28">
        <f t="shared" si="5"/>
        <v>45.138888888888886</v>
      </c>
      <c r="O141" s="26">
        <v>9</v>
      </c>
      <c r="P141" s="24">
        <v>18</v>
      </c>
      <c r="Q141" s="27">
        <v>591</v>
      </c>
      <c r="R141" s="27">
        <v>599</v>
      </c>
      <c r="S141" s="52" t="s">
        <v>27</v>
      </c>
    </row>
    <row r="142" spans="1:19">
      <c r="A142" s="12">
        <v>135</v>
      </c>
      <c r="B142" s="13" t="s">
        <v>556</v>
      </c>
      <c r="C142" s="13" t="s">
        <v>33</v>
      </c>
      <c r="D142" s="31">
        <v>536</v>
      </c>
      <c r="E142" s="31">
        <v>550.45161290322585</v>
      </c>
      <c r="F142" s="31">
        <v>548.79999999999995</v>
      </c>
      <c r="G142" s="26">
        <v>4</v>
      </c>
      <c r="H142" s="26">
        <v>4</v>
      </c>
      <c r="I142" s="26">
        <v>8</v>
      </c>
      <c r="J142" s="28">
        <f t="shared" si="4"/>
        <v>57.142857142857146</v>
      </c>
      <c r="K142" s="26">
        <v>17</v>
      </c>
      <c r="L142" s="26">
        <v>18</v>
      </c>
      <c r="M142" s="26">
        <v>35</v>
      </c>
      <c r="N142" s="28">
        <f t="shared" si="5"/>
        <v>62.5</v>
      </c>
      <c r="O142" s="26">
        <v>7.75</v>
      </c>
      <c r="P142" s="26">
        <v>14</v>
      </c>
      <c r="Q142" s="27">
        <v>574</v>
      </c>
      <c r="R142" s="27">
        <v>571</v>
      </c>
      <c r="S142" s="52" t="s">
        <v>34</v>
      </c>
    </row>
    <row r="143" spans="1:19">
      <c r="A143" s="12">
        <v>136</v>
      </c>
      <c r="B143" s="13" t="s">
        <v>333</v>
      </c>
      <c r="C143" s="13" t="s">
        <v>329</v>
      </c>
      <c r="D143" s="31">
        <v>524.875</v>
      </c>
      <c r="E143" s="31">
        <v>550.77777777777783</v>
      </c>
      <c r="F143" s="31">
        <v>548.1875</v>
      </c>
      <c r="G143" s="26">
        <v>2</v>
      </c>
      <c r="H143" s="26">
        <v>6</v>
      </c>
      <c r="I143" s="26">
        <v>8</v>
      </c>
      <c r="J143" s="28">
        <f t="shared" si="4"/>
        <v>47.058823529411768</v>
      </c>
      <c r="K143" s="26">
        <v>11</v>
      </c>
      <c r="L143" s="26">
        <v>23</v>
      </c>
      <c r="M143" s="26">
        <v>34</v>
      </c>
      <c r="N143" s="28">
        <f t="shared" si="5"/>
        <v>50</v>
      </c>
      <c r="O143" s="26">
        <v>9</v>
      </c>
      <c r="P143" s="26">
        <v>17</v>
      </c>
      <c r="Q143" s="27">
        <v>614</v>
      </c>
      <c r="R143" s="27">
        <v>599</v>
      </c>
      <c r="S143" s="52" t="s">
        <v>37</v>
      </c>
    </row>
    <row r="144" spans="1:19">
      <c r="A144" s="12">
        <v>137</v>
      </c>
      <c r="B144" s="13" t="s">
        <v>165</v>
      </c>
      <c r="C144" s="13" t="s">
        <v>35</v>
      </c>
      <c r="D144" s="31">
        <v>535.22222222222217</v>
      </c>
      <c r="E144" s="31">
        <v>549.55555555555554</v>
      </c>
      <c r="F144" s="31">
        <v>548.12222222222226</v>
      </c>
      <c r="G144" s="26">
        <v>6.5</v>
      </c>
      <c r="H144" s="26">
        <v>7</v>
      </c>
      <c r="I144" s="26">
        <v>13.5</v>
      </c>
      <c r="J144" s="28">
        <f t="shared" si="4"/>
        <v>75</v>
      </c>
      <c r="K144" s="26">
        <v>21</v>
      </c>
      <c r="L144" s="26">
        <v>22.5</v>
      </c>
      <c r="M144" s="26">
        <v>43.5</v>
      </c>
      <c r="N144" s="28">
        <f t="shared" si="5"/>
        <v>60.416666666666664</v>
      </c>
      <c r="O144" s="26">
        <v>9</v>
      </c>
      <c r="P144" s="24">
        <v>18</v>
      </c>
      <c r="Q144" s="27">
        <v>588</v>
      </c>
      <c r="R144" s="27">
        <v>600</v>
      </c>
      <c r="S144" s="52" t="s">
        <v>37</v>
      </c>
    </row>
    <row r="145" spans="1:19">
      <c r="A145" s="12">
        <v>138</v>
      </c>
      <c r="B145" s="13" t="s">
        <v>122</v>
      </c>
      <c r="C145" s="13" t="s">
        <v>123</v>
      </c>
      <c r="D145" s="31">
        <v>568.625</v>
      </c>
      <c r="E145" s="31">
        <v>545.77777777777783</v>
      </c>
      <c r="F145" s="31">
        <v>548.0625</v>
      </c>
      <c r="G145" s="24">
        <v>8</v>
      </c>
      <c r="H145" s="26">
        <v>6</v>
      </c>
      <c r="I145" s="26">
        <v>14</v>
      </c>
      <c r="J145" s="28">
        <f t="shared" si="4"/>
        <v>82.352941176470594</v>
      </c>
      <c r="K145" s="26">
        <v>23</v>
      </c>
      <c r="L145" s="26">
        <v>23.5</v>
      </c>
      <c r="M145" s="26">
        <v>46.5</v>
      </c>
      <c r="N145" s="28">
        <f t="shared" si="5"/>
        <v>68.382352941176478</v>
      </c>
      <c r="O145" s="26">
        <v>9</v>
      </c>
      <c r="P145" s="26">
        <v>17</v>
      </c>
      <c r="Q145" s="27">
        <v>590</v>
      </c>
      <c r="R145" s="27">
        <v>604</v>
      </c>
      <c r="S145" s="52" t="s">
        <v>34</v>
      </c>
    </row>
    <row r="146" spans="1:19">
      <c r="A146" s="12">
        <v>139</v>
      </c>
      <c r="B146" s="13" t="s">
        <v>420</v>
      </c>
      <c r="C146" s="13" t="s">
        <v>305</v>
      </c>
      <c r="D146" s="31">
        <v>566.16666666666663</v>
      </c>
      <c r="E146" s="31">
        <v>545.625</v>
      </c>
      <c r="F146" s="31">
        <v>547.90740740740739</v>
      </c>
      <c r="G146" s="26">
        <v>3</v>
      </c>
      <c r="H146" s="26">
        <v>4</v>
      </c>
      <c r="I146" s="26">
        <v>7</v>
      </c>
      <c r="J146" s="28">
        <f t="shared" si="4"/>
        <v>50</v>
      </c>
      <c r="K146" s="26">
        <v>12</v>
      </c>
      <c r="L146" s="26">
        <v>14.5</v>
      </c>
      <c r="M146" s="26">
        <v>26.5</v>
      </c>
      <c r="N146" s="28">
        <f t="shared" si="5"/>
        <v>47.321428571428577</v>
      </c>
      <c r="O146" s="26">
        <v>8</v>
      </c>
      <c r="P146" s="26">
        <v>14</v>
      </c>
      <c r="Q146" s="27">
        <v>591</v>
      </c>
      <c r="R146" s="27">
        <v>626</v>
      </c>
      <c r="S146" s="52" t="s">
        <v>30</v>
      </c>
    </row>
    <row r="147" spans="1:19">
      <c r="A147" s="12">
        <v>140</v>
      </c>
      <c r="B147" s="13" t="s">
        <v>237</v>
      </c>
      <c r="C147" s="13" t="s">
        <v>22</v>
      </c>
      <c r="D147" s="31">
        <v>549.55555555555554</v>
      </c>
      <c r="E147" s="31">
        <v>547.44444444444446</v>
      </c>
      <c r="F147" s="31">
        <v>547.65555555555557</v>
      </c>
      <c r="G147" s="26">
        <v>5.5</v>
      </c>
      <c r="H147" s="26">
        <v>3</v>
      </c>
      <c r="I147" s="26">
        <v>8.5</v>
      </c>
      <c r="J147" s="28">
        <f t="shared" si="4"/>
        <v>47.222222222222221</v>
      </c>
      <c r="K147" s="26">
        <v>20</v>
      </c>
      <c r="L147" s="26">
        <v>14.5</v>
      </c>
      <c r="M147" s="26">
        <v>34.5</v>
      </c>
      <c r="N147" s="28">
        <f t="shared" si="5"/>
        <v>47.916666666666664</v>
      </c>
      <c r="O147" s="26">
        <v>9</v>
      </c>
      <c r="P147" s="24">
        <v>18</v>
      </c>
      <c r="Q147" s="27">
        <v>578</v>
      </c>
      <c r="R147" s="27">
        <v>599</v>
      </c>
      <c r="S147" s="52" t="s">
        <v>26</v>
      </c>
    </row>
    <row r="148" spans="1:19">
      <c r="A148" s="12">
        <v>141</v>
      </c>
      <c r="B148" s="13" t="s">
        <v>557</v>
      </c>
      <c r="C148" s="13" t="s">
        <v>32</v>
      </c>
      <c r="D148" s="31">
        <v>548.84848484848487</v>
      </c>
      <c r="E148" s="31">
        <v>547.33333333333337</v>
      </c>
      <c r="F148" s="31">
        <v>547.4848484848485</v>
      </c>
      <c r="G148" s="26">
        <v>5</v>
      </c>
      <c r="H148" s="26">
        <v>5</v>
      </c>
      <c r="I148" s="26">
        <v>10</v>
      </c>
      <c r="J148" s="28">
        <f t="shared" si="4"/>
        <v>57.971014492753625</v>
      </c>
      <c r="K148" s="26">
        <v>17</v>
      </c>
      <c r="L148" s="26">
        <v>20</v>
      </c>
      <c r="M148" s="26">
        <v>37</v>
      </c>
      <c r="N148" s="28">
        <f t="shared" si="5"/>
        <v>53.623188405797102</v>
      </c>
      <c r="O148" s="26">
        <v>9</v>
      </c>
      <c r="P148" s="26">
        <v>17.25</v>
      </c>
      <c r="Q148" s="27">
        <v>596</v>
      </c>
      <c r="R148" s="27">
        <v>594</v>
      </c>
      <c r="S148" s="52" t="s">
        <v>34</v>
      </c>
    </row>
    <row r="149" spans="1:19">
      <c r="A149" s="12">
        <v>142</v>
      </c>
      <c r="B149" s="13" t="s">
        <v>388</v>
      </c>
      <c r="C149" s="13" t="s">
        <v>331</v>
      </c>
      <c r="D149" s="31">
        <v>553</v>
      </c>
      <c r="E149" s="31">
        <v>546.5</v>
      </c>
      <c r="F149" s="31">
        <v>547.42857142857144</v>
      </c>
      <c r="G149" s="26">
        <v>5</v>
      </c>
      <c r="H149" s="26">
        <v>2</v>
      </c>
      <c r="I149" s="26">
        <v>7</v>
      </c>
      <c r="J149" s="28">
        <f t="shared" si="4"/>
        <v>53.846153846153847</v>
      </c>
      <c r="K149" s="26">
        <v>17</v>
      </c>
      <c r="L149" s="26">
        <v>9</v>
      </c>
      <c r="M149" s="26">
        <v>26</v>
      </c>
      <c r="N149" s="28">
        <f t="shared" si="5"/>
        <v>50</v>
      </c>
      <c r="O149" s="26">
        <v>6</v>
      </c>
      <c r="P149" s="26">
        <v>13</v>
      </c>
      <c r="Q149" s="27">
        <v>606</v>
      </c>
      <c r="R149" s="27">
        <v>613</v>
      </c>
      <c r="S149" s="52" t="s">
        <v>26</v>
      </c>
    </row>
    <row r="150" spans="1:19">
      <c r="A150" s="12">
        <v>143</v>
      </c>
      <c r="B150" s="13" t="s">
        <v>514</v>
      </c>
      <c r="C150" s="13" t="s">
        <v>19</v>
      </c>
      <c r="D150" s="31">
        <v>588.64</v>
      </c>
      <c r="E150" s="31">
        <v>542.125</v>
      </c>
      <c r="F150" s="31">
        <v>547.29333333333341</v>
      </c>
      <c r="G150" s="26">
        <v>5</v>
      </c>
      <c r="H150" s="26">
        <v>3</v>
      </c>
      <c r="I150" s="26">
        <v>8</v>
      </c>
      <c r="J150" s="28">
        <f t="shared" si="4"/>
        <v>56.140350877192979</v>
      </c>
      <c r="K150" s="26">
        <v>17</v>
      </c>
      <c r="L150" s="26">
        <v>12</v>
      </c>
      <c r="M150" s="26">
        <v>29</v>
      </c>
      <c r="N150" s="28">
        <f t="shared" si="5"/>
        <v>50.877192982456137</v>
      </c>
      <c r="O150" s="26">
        <v>8</v>
      </c>
      <c r="P150" s="26">
        <v>14.25</v>
      </c>
      <c r="Q150" s="27">
        <v>627</v>
      </c>
      <c r="R150" s="27">
        <v>680</v>
      </c>
      <c r="S150" s="52" t="s">
        <v>26</v>
      </c>
    </row>
    <row r="151" spans="1:19">
      <c r="A151" s="12">
        <v>144</v>
      </c>
      <c r="B151" s="13" t="s">
        <v>494</v>
      </c>
      <c r="C151" s="13" t="s">
        <v>487</v>
      </c>
      <c r="D151" s="31">
        <v>556.33333333333337</v>
      </c>
      <c r="E151" s="31">
        <v>545.66666666666663</v>
      </c>
      <c r="F151" s="31">
        <v>547.19047619047626</v>
      </c>
      <c r="G151" s="26">
        <v>1</v>
      </c>
      <c r="H151" s="26">
        <v>1</v>
      </c>
      <c r="I151" s="26">
        <v>2</v>
      </c>
      <c r="J151" s="28">
        <f t="shared" si="4"/>
        <v>16.666666666666668</v>
      </c>
      <c r="K151" s="26">
        <v>6.5</v>
      </c>
      <c r="L151" s="26">
        <v>9.5</v>
      </c>
      <c r="M151" s="26">
        <v>16</v>
      </c>
      <c r="N151" s="28">
        <f t="shared" si="5"/>
        <v>33.333333333333336</v>
      </c>
      <c r="O151" s="26">
        <v>6</v>
      </c>
      <c r="P151" s="26">
        <v>12</v>
      </c>
      <c r="Q151" s="27">
        <v>607</v>
      </c>
      <c r="R151" s="27">
        <v>606</v>
      </c>
      <c r="S151" s="52" t="s">
        <v>21</v>
      </c>
    </row>
    <row r="152" spans="1:19">
      <c r="A152" s="12">
        <v>145</v>
      </c>
      <c r="B152" s="13" t="s">
        <v>118</v>
      </c>
      <c r="C152" s="13" t="s">
        <v>245</v>
      </c>
      <c r="D152" s="31">
        <v>544.25</v>
      </c>
      <c r="E152" s="31">
        <v>547.5</v>
      </c>
      <c r="F152" s="31">
        <v>547.13888888888891</v>
      </c>
      <c r="G152" s="26">
        <v>6</v>
      </c>
      <c r="H152" s="26">
        <v>5</v>
      </c>
      <c r="I152" s="26">
        <v>11</v>
      </c>
      <c r="J152" s="28">
        <f t="shared" si="4"/>
        <v>68.75</v>
      </c>
      <c r="K152" s="26">
        <v>21</v>
      </c>
      <c r="L152" s="26">
        <v>17</v>
      </c>
      <c r="M152" s="26">
        <v>38</v>
      </c>
      <c r="N152" s="28">
        <f t="shared" si="5"/>
        <v>59.375</v>
      </c>
      <c r="O152" s="26">
        <v>8</v>
      </c>
      <c r="P152" s="26">
        <v>16</v>
      </c>
      <c r="Q152" s="27">
        <v>571</v>
      </c>
      <c r="R152" s="27">
        <v>620</v>
      </c>
      <c r="S152" s="52" t="s">
        <v>27</v>
      </c>
    </row>
    <row r="153" spans="1:19">
      <c r="A153" s="12">
        <v>146</v>
      </c>
      <c r="B153" s="13" t="s">
        <v>390</v>
      </c>
      <c r="C153" s="13" t="s">
        <v>487</v>
      </c>
      <c r="D153" s="31">
        <v>568.33333333333337</v>
      </c>
      <c r="E153" s="31">
        <v>544.77777777777783</v>
      </c>
      <c r="F153" s="31">
        <v>547.13333333333333</v>
      </c>
      <c r="G153" s="26">
        <v>1</v>
      </c>
      <c r="H153" s="26">
        <v>2</v>
      </c>
      <c r="I153" s="26">
        <v>3</v>
      </c>
      <c r="J153" s="28">
        <f t="shared" si="4"/>
        <v>16.666666666666664</v>
      </c>
      <c r="K153" s="26">
        <v>11.5</v>
      </c>
      <c r="L153" s="26">
        <v>11</v>
      </c>
      <c r="M153" s="26">
        <v>22.5</v>
      </c>
      <c r="N153" s="28">
        <f t="shared" si="5"/>
        <v>31.25</v>
      </c>
      <c r="O153" s="26">
        <v>9</v>
      </c>
      <c r="P153" s="24">
        <v>18</v>
      </c>
      <c r="Q153" s="27">
        <v>601</v>
      </c>
      <c r="R153" s="27">
        <v>605</v>
      </c>
      <c r="S153" s="52" t="s">
        <v>21</v>
      </c>
    </row>
    <row r="154" spans="1:19">
      <c r="A154" s="12">
        <v>147</v>
      </c>
      <c r="B154" s="13" t="s">
        <v>436</v>
      </c>
      <c r="C154" s="13" t="s">
        <v>36</v>
      </c>
      <c r="D154" s="31">
        <v>542.71428571428567</v>
      </c>
      <c r="E154" s="31">
        <v>547.7037037037037</v>
      </c>
      <c r="F154" s="31">
        <v>547.0599078341013</v>
      </c>
      <c r="G154" s="26">
        <v>6</v>
      </c>
      <c r="H154" s="26">
        <v>5</v>
      </c>
      <c r="I154" s="26">
        <v>11</v>
      </c>
      <c r="J154" s="28">
        <f t="shared" si="4"/>
        <v>80</v>
      </c>
      <c r="K154" s="26">
        <v>17</v>
      </c>
      <c r="L154" s="26">
        <v>15</v>
      </c>
      <c r="M154" s="26">
        <v>32</v>
      </c>
      <c r="N154" s="28">
        <f t="shared" si="5"/>
        <v>58.18181818181818</v>
      </c>
      <c r="O154" s="26">
        <v>6.75</v>
      </c>
      <c r="P154" s="26">
        <v>13.75</v>
      </c>
      <c r="Q154" s="27">
        <v>570</v>
      </c>
      <c r="R154" s="27">
        <v>601</v>
      </c>
      <c r="S154" s="52" t="s">
        <v>37</v>
      </c>
    </row>
    <row r="155" spans="1:19">
      <c r="A155" s="12">
        <v>148</v>
      </c>
      <c r="B155" s="13" t="s">
        <v>251</v>
      </c>
      <c r="C155" s="13" t="s">
        <v>36</v>
      </c>
      <c r="D155" s="31">
        <v>540.75</v>
      </c>
      <c r="E155" s="31">
        <v>547.71428571428567</v>
      </c>
      <c r="F155" s="31">
        <v>546.84375</v>
      </c>
      <c r="G155" s="26">
        <v>7</v>
      </c>
      <c r="H155" s="26">
        <v>5</v>
      </c>
      <c r="I155" s="26">
        <v>12</v>
      </c>
      <c r="J155" s="28">
        <f t="shared" si="4"/>
        <v>80</v>
      </c>
      <c r="K155" s="26">
        <v>24</v>
      </c>
      <c r="L155" s="26">
        <v>16.5</v>
      </c>
      <c r="M155" s="26">
        <v>40.5</v>
      </c>
      <c r="N155" s="28">
        <f t="shared" si="5"/>
        <v>67.5</v>
      </c>
      <c r="O155" s="26">
        <v>7</v>
      </c>
      <c r="P155" s="26">
        <v>15</v>
      </c>
      <c r="Q155" s="27">
        <v>571</v>
      </c>
      <c r="R155" s="27">
        <v>579</v>
      </c>
      <c r="S155" s="52" t="s">
        <v>37</v>
      </c>
    </row>
    <row r="156" spans="1:19">
      <c r="A156" s="12">
        <v>149</v>
      </c>
      <c r="B156" s="13" t="s">
        <v>90</v>
      </c>
      <c r="C156" s="13" t="s">
        <v>88</v>
      </c>
      <c r="D156" s="31">
        <v>574.22222222222217</v>
      </c>
      <c r="E156" s="31">
        <v>542.875</v>
      </c>
      <c r="F156" s="31">
        <v>546.35802469135808</v>
      </c>
      <c r="G156" s="26">
        <v>4</v>
      </c>
      <c r="H156" s="26">
        <v>4</v>
      </c>
      <c r="I156" s="26">
        <v>8</v>
      </c>
      <c r="J156" s="28">
        <f t="shared" si="4"/>
        <v>47.058823529411768</v>
      </c>
      <c r="K156" s="26">
        <v>18.5</v>
      </c>
      <c r="L156" s="26">
        <v>14</v>
      </c>
      <c r="M156" s="26">
        <v>32.5</v>
      </c>
      <c r="N156" s="28">
        <f t="shared" si="5"/>
        <v>47.794117647058826</v>
      </c>
      <c r="O156" s="26">
        <v>8</v>
      </c>
      <c r="P156" s="26">
        <v>17</v>
      </c>
      <c r="Q156" s="27">
        <v>631</v>
      </c>
      <c r="R156" s="27">
        <v>631</v>
      </c>
      <c r="S156" s="52" t="s">
        <v>26</v>
      </c>
    </row>
    <row r="157" spans="1:19">
      <c r="A157" s="12">
        <v>150</v>
      </c>
      <c r="B157" s="13" t="s">
        <v>168</v>
      </c>
      <c r="C157" s="13" t="s">
        <v>35</v>
      </c>
      <c r="D157" s="31">
        <v>537.88888888888891</v>
      </c>
      <c r="E157" s="31">
        <v>547.25</v>
      </c>
      <c r="F157" s="31">
        <v>546.20987654320982</v>
      </c>
      <c r="G157" s="26">
        <v>5</v>
      </c>
      <c r="H157" s="26">
        <v>7</v>
      </c>
      <c r="I157" s="26">
        <v>12</v>
      </c>
      <c r="J157" s="28">
        <f t="shared" si="4"/>
        <v>70.588235294117652</v>
      </c>
      <c r="K157" s="26">
        <v>20.5</v>
      </c>
      <c r="L157" s="26">
        <v>23</v>
      </c>
      <c r="M157" s="26">
        <v>43.5</v>
      </c>
      <c r="N157" s="28">
        <f t="shared" si="5"/>
        <v>63.970588235294123</v>
      </c>
      <c r="O157" s="26">
        <v>8</v>
      </c>
      <c r="P157" s="26">
        <v>17</v>
      </c>
      <c r="Q157" s="27">
        <v>595</v>
      </c>
      <c r="R157" s="27">
        <v>594</v>
      </c>
      <c r="S157" s="52" t="s">
        <v>37</v>
      </c>
    </row>
    <row r="158" spans="1:19">
      <c r="A158" s="12">
        <v>151</v>
      </c>
      <c r="B158" s="13" t="s">
        <v>125</v>
      </c>
      <c r="C158" s="13" t="s">
        <v>55</v>
      </c>
      <c r="D158" s="31">
        <v>555.88888888888891</v>
      </c>
      <c r="E158" s="31">
        <v>544.88888888888891</v>
      </c>
      <c r="F158" s="31">
        <v>545.98888888888882</v>
      </c>
      <c r="G158" s="26">
        <v>7</v>
      </c>
      <c r="H158" s="26">
        <v>5</v>
      </c>
      <c r="I158" s="26">
        <v>12</v>
      </c>
      <c r="J158" s="28">
        <f t="shared" si="4"/>
        <v>66.666666666666657</v>
      </c>
      <c r="K158" s="26">
        <v>25</v>
      </c>
      <c r="L158" s="26">
        <v>16</v>
      </c>
      <c r="M158" s="26">
        <v>41</v>
      </c>
      <c r="N158" s="28">
        <f t="shared" si="5"/>
        <v>56.944444444444443</v>
      </c>
      <c r="O158" s="26">
        <v>9</v>
      </c>
      <c r="P158" s="24">
        <v>18</v>
      </c>
      <c r="Q158" s="27">
        <v>613</v>
      </c>
      <c r="R158" s="27">
        <v>605</v>
      </c>
      <c r="S158" s="52" t="s">
        <v>27</v>
      </c>
    </row>
    <row r="159" spans="1:19">
      <c r="A159" s="12">
        <v>152</v>
      </c>
      <c r="B159" s="13" t="s">
        <v>402</v>
      </c>
      <c r="C159" s="13" t="s">
        <v>306</v>
      </c>
      <c r="D159" s="31">
        <v>541.76</v>
      </c>
      <c r="E159" s="31">
        <v>546.66666666666663</v>
      </c>
      <c r="F159" s="31">
        <v>545.96571428571428</v>
      </c>
      <c r="G159" s="26">
        <v>3.5</v>
      </c>
      <c r="H159" s="26">
        <v>4</v>
      </c>
      <c r="I159" s="26">
        <v>7.5</v>
      </c>
      <c r="J159" s="28">
        <f t="shared" si="4"/>
        <v>61.224489795918366</v>
      </c>
      <c r="K159" s="26">
        <v>11</v>
      </c>
      <c r="L159" s="26">
        <v>12.5</v>
      </c>
      <c r="M159" s="26">
        <v>23.5</v>
      </c>
      <c r="N159" s="28">
        <f t="shared" si="5"/>
        <v>47.95918367346939</v>
      </c>
      <c r="O159" s="26">
        <v>6</v>
      </c>
      <c r="P159" s="26">
        <v>12.25</v>
      </c>
      <c r="Q159" s="27">
        <v>600</v>
      </c>
      <c r="R159" s="27">
        <v>612</v>
      </c>
      <c r="S159" s="52" t="s">
        <v>27</v>
      </c>
    </row>
    <row r="160" spans="1:19">
      <c r="A160" s="12">
        <v>153</v>
      </c>
      <c r="B160" s="13" t="s">
        <v>96</v>
      </c>
      <c r="C160" s="13" t="s">
        <v>51</v>
      </c>
      <c r="D160" s="31">
        <v>545.14285714285711</v>
      </c>
      <c r="E160" s="31">
        <v>546</v>
      </c>
      <c r="F160" s="31">
        <v>545.90476190476193</v>
      </c>
      <c r="G160" s="26">
        <v>6</v>
      </c>
      <c r="H160" s="26">
        <v>3</v>
      </c>
      <c r="I160" s="26">
        <v>9</v>
      </c>
      <c r="J160" s="28">
        <f t="shared" si="4"/>
        <v>60</v>
      </c>
      <c r="K160" s="26">
        <v>21</v>
      </c>
      <c r="L160" s="26">
        <v>16</v>
      </c>
      <c r="M160" s="26">
        <v>37</v>
      </c>
      <c r="N160" s="28">
        <f t="shared" si="5"/>
        <v>61.666666666666671</v>
      </c>
      <c r="O160" s="26">
        <v>8</v>
      </c>
      <c r="P160" s="26">
        <v>15</v>
      </c>
      <c r="Q160" s="27">
        <v>610</v>
      </c>
      <c r="R160" s="27">
        <v>591</v>
      </c>
      <c r="S160" s="52" t="s">
        <v>26</v>
      </c>
    </row>
    <row r="161" spans="1:19">
      <c r="A161" s="12">
        <v>154</v>
      </c>
      <c r="B161" s="13" t="s">
        <v>429</v>
      </c>
      <c r="C161" s="13" t="s">
        <v>425</v>
      </c>
      <c r="D161" s="31">
        <v>529.04347826086962</v>
      </c>
      <c r="E161" s="31">
        <v>548.33333333333337</v>
      </c>
      <c r="F161" s="31">
        <v>545.57763975155274</v>
      </c>
      <c r="G161" s="26">
        <v>1</v>
      </c>
      <c r="H161" s="26">
        <v>3</v>
      </c>
      <c r="I161" s="26">
        <v>4</v>
      </c>
      <c r="J161" s="28">
        <f t="shared" si="4"/>
        <v>34.042553191489361</v>
      </c>
      <c r="K161" s="26">
        <v>10</v>
      </c>
      <c r="L161" s="26">
        <v>10.5</v>
      </c>
      <c r="M161" s="26">
        <v>20.5</v>
      </c>
      <c r="N161" s="28">
        <f t="shared" si="5"/>
        <v>43.617021276595743</v>
      </c>
      <c r="O161" s="26">
        <v>6</v>
      </c>
      <c r="P161" s="26">
        <v>11.75</v>
      </c>
      <c r="Q161" s="27">
        <v>590</v>
      </c>
      <c r="R161" s="27">
        <v>569</v>
      </c>
      <c r="S161" s="52" t="s">
        <v>34</v>
      </c>
    </row>
    <row r="162" spans="1:19">
      <c r="A162" s="12">
        <v>155</v>
      </c>
      <c r="B162" s="13" t="s">
        <v>495</v>
      </c>
      <c r="C162" s="13" t="s">
        <v>486</v>
      </c>
      <c r="D162" s="31">
        <v>566.33333333333337</v>
      </c>
      <c r="E162" s="31">
        <v>542.48275862068965</v>
      </c>
      <c r="F162" s="31">
        <v>545.3737373737373</v>
      </c>
      <c r="G162" s="26">
        <v>4</v>
      </c>
      <c r="H162" s="26">
        <v>1</v>
      </c>
      <c r="I162" s="26">
        <v>5</v>
      </c>
      <c r="J162" s="28">
        <f t="shared" si="4"/>
        <v>30.76923076923077</v>
      </c>
      <c r="K162" s="26">
        <v>16.5</v>
      </c>
      <c r="L162" s="26">
        <v>8</v>
      </c>
      <c r="M162" s="26">
        <v>24.5</v>
      </c>
      <c r="N162" s="28">
        <f t="shared" si="5"/>
        <v>37.692307692307693</v>
      </c>
      <c r="O162" s="26">
        <v>7.25</v>
      </c>
      <c r="P162" s="26">
        <v>16.25</v>
      </c>
      <c r="Q162" s="27">
        <v>581</v>
      </c>
      <c r="R162" s="27">
        <v>627</v>
      </c>
      <c r="S162" s="52" t="s">
        <v>21</v>
      </c>
    </row>
    <row r="163" spans="1:19">
      <c r="A163" s="12">
        <v>156</v>
      </c>
      <c r="B163" s="13" t="s">
        <v>114</v>
      </c>
      <c r="C163" s="13" t="s">
        <v>49</v>
      </c>
      <c r="D163" s="31">
        <v>546.45161290322585</v>
      </c>
      <c r="E163" s="31">
        <v>545.22222222222217</v>
      </c>
      <c r="F163" s="31">
        <v>545.34516129032249</v>
      </c>
      <c r="G163" s="26">
        <v>4</v>
      </c>
      <c r="H163" s="26">
        <v>4</v>
      </c>
      <c r="I163" s="26">
        <v>8</v>
      </c>
      <c r="J163" s="28">
        <f t="shared" si="4"/>
        <v>47.761194029850749</v>
      </c>
      <c r="K163" s="26">
        <v>17</v>
      </c>
      <c r="L163" s="26">
        <v>17</v>
      </c>
      <c r="M163" s="26">
        <v>34</v>
      </c>
      <c r="N163" s="28">
        <f t="shared" si="5"/>
        <v>50.746268656716424</v>
      </c>
      <c r="O163" s="26">
        <v>9</v>
      </c>
      <c r="P163" s="26">
        <v>16.75</v>
      </c>
      <c r="Q163" s="27">
        <v>584</v>
      </c>
      <c r="R163" s="27">
        <v>628</v>
      </c>
      <c r="S163" s="52" t="s">
        <v>27</v>
      </c>
    </row>
    <row r="164" spans="1:19">
      <c r="A164" s="12">
        <v>157</v>
      </c>
      <c r="B164" s="13" t="s">
        <v>533</v>
      </c>
      <c r="C164" s="13" t="s">
        <v>392</v>
      </c>
      <c r="D164" s="31">
        <v>539.5</v>
      </c>
      <c r="E164" s="31">
        <v>546</v>
      </c>
      <c r="F164" s="31">
        <v>545.27777777777783</v>
      </c>
      <c r="G164" s="26">
        <v>3</v>
      </c>
      <c r="H164" s="26">
        <v>3</v>
      </c>
      <c r="I164" s="26">
        <v>6</v>
      </c>
      <c r="J164" s="28">
        <f t="shared" si="4"/>
        <v>42.857142857142861</v>
      </c>
      <c r="K164" s="26">
        <v>12</v>
      </c>
      <c r="L164" s="26">
        <v>13</v>
      </c>
      <c r="M164" s="26">
        <v>25</v>
      </c>
      <c r="N164" s="28">
        <f t="shared" si="5"/>
        <v>44.642857142857146</v>
      </c>
      <c r="O164" s="26">
        <v>8</v>
      </c>
      <c r="P164" s="26">
        <v>14</v>
      </c>
      <c r="Q164" s="27">
        <v>585</v>
      </c>
      <c r="R164" s="27">
        <v>588</v>
      </c>
      <c r="S164" s="52" t="s">
        <v>27</v>
      </c>
    </row>
    <row r="165" spans="1:19">
      <c r="A165" s="12">
        <v>158</v>
      </c>
      <c r="B165" s="13" t="s">
        <v>437</v>
      </c>
      <c r="C165" s="13" t="s">
        <v>329</v>
      </c>
      <c r="D165" s="31">
        <v>548.22222222222217</v>
      </c>
      <c r="E165" s="31">
        <v>544.44444444444446</v>
      </c>
      <c r="F165" s="31">
        <v>544.82222222222231</v>
      </c>
      <c r="G165" s="26">
        <v>7</v>
      </c>
      <c r="H165" s="26">
        <v>7</v>
      </c>
      <c r="I165" s="26">
        <v>14</v>
      </c>
      <c r="J165" s="28">
        <f t="shared" si="4"/>
        <v>77.777777777777771</v>
      </c>
      <c r="K165" s="26">
        <v>22.5</v>
      </c>
      <c r="L165" s="26">
        <v>19</v>
      </c>
      <c r="M165" s="26">
        <v>41.5</v>
      </c>
      <c r="N165" s="28">
        <f t="shared" si="5"/>
        <v>57.638888888888886</v>
      </c>
      <c r="O165" s="26">
        <v>9</v>
      </c>
      <c r="P165" s="24">
        <v>18</v>
      </c>
      <c r="Q165" s="27">
        <v>604</v>
      </c>
      <c r="R165" s="27">
        <v>595</v>
      </c>
      <c r="S165" s="52" t="s">
        <v>37</v>
      </c>
    </row>
    <row r="166" spans="1:19">
      <c r="A166" s="12">
        <v>159</v>
      </c>
      <c r="B166" s="13" t="s">
        <v>496</v>
      </c>
      <c r="C166" s="13" t="s">
        <v>20</v>
      </c>
      <c r="D166" s="31">
        <v>548.11111111111109</v>
      </c>
      <c r="E166" s="31">
        <v>544.15384615384619</v>
      </c>
      <c r="F166" s="31">
        <v>544.68148148148146</v>
      </c>
      <c r="G166" s="26">
        <v>3</v>
      </c>
      <c r="H166" s="26">
        <v>1</v>
      </c>
      <c r="I166" s="26">
        <v>4</v>
      </c>
      <c r="J166" s="28">
        <f t="shared" si="4"/>
        <v>25.806451612903224</v>
      </c>
      <c r="K166" s="26">
        <v>17.5</v>
      </c>
      <c r="L166" s="26">
        <v>8</v>
      </c>
      <c r="M166" s="26">
        <v>25.5</v>
      </c>
      <c r="N166" s="28">
        <f t="shared" si="5"/>
        <v>41.129032258064512</v>
      </c>
      <c r="O166" s="26">
        <v>6.5</v>
      </c>
      <c r="P166" s="26">
        <v>15.5</v>
      </c>
      <c r="Q166" s="27">
        <v>585</v>
      </c>
      <c r="R166" s="27">
        <v>656</v>
      </c>
      <c r="S166" s="52" t="s">
        <v>21</v>
      </c>
    </row>
    <row r="167" spans="1:19">
      <c r="A167" s="12">
        <v>160</v>
      </c>
      <c r="B167" s="13" t="s">
        <v>339</v>
      </c>
      <c r="C167" s="13" t="s">
        <v>329</v>
      </c>
      <c r="D167" s="31">
        <v>552.70588235294122</v>
      </c>
      <c r="E167" s="31">
        <v>543.66666666666663</v>
      </c>
      <c r="F167" s="31">
        <v>544.57058823529417</v>
      </c>
      <c r="G167" s="26">
        <v>6.5</v>
      </c>
      <c r="H167" s="26">
        <v>7</v>
      </c>
      <c r="I167" s="26">
        <v>13.5</v>
      </c>
      <c r="J167" s="28">
        <f t="shared" si="4"/>
        <v>77.142857142857139</v>
      </c>
      <c r="K167" s="26">
        <v>24</v>
      </c>
      <c r="L167" s="24">
        <v>26.5</v>
      </c>
      <c r="M167" s="24">
        <v>50.5</v>
      </c>
      <c r="N167" s="25">
        <f t="shared" si="5"/>
        <v>72.142857142857139</v>
      </c>
      <c r="O167" s="26">
        <v>9</v>
      </c>
      <c r="P167" s="26">
        <v>17.5</v>
      </c>
      <c r="Q167" s="27">
        <v>579</v>
      </c>
      <c r="R167" s="27">
        <v>594</v>
      </c>
      <c r="S167" s="52" t="s">
        <v>37</v>
      </c>
    </row>
    <row r="168" spans="1:19">
      <c r="A168" s="12">
        <v>161</v>
      </c>
      <c r="B168" s="13" t="s">
        <v>534</v>
      </c>
      <c r="C168" s="13" t="s">
        <v>378</v>
      </c>
      <c r="D168" s="31">
        <v>556.5</v>
      </c>
      <c r="E168" s="31">
        <v>543.20000000000005</v>
      </c>
      <c r="F168" s="31">
        <v>544.56410256410254</v>
      </c>
      <c r="G168" s="26">
        <v>2</v>
      </c>
      <c r="H168" s="26">
        <v>4</v>
      </c>
      <c r="I168" s="26">
        <v>6</v>
      </c>
      <c r="J168" s="28">
        <f t="shared" si="4"/>
        <v>35.820895522388064</v>
      </c>
      <c r="K168" s="26">
        <v>13.5</v>
      </c>
      <c r="L168" s="26">
        <v>18</v>
      </c>
      <c r="M168" s="26">
        <v>31.5</v>
      </c>
      <c r="N168" s="28">
        <f t="shared" si="5"/>
        <v>47.014925373134332</v>
      </c>
      <c r="O168" s="26">
        <v>8.75</v>
      </c>
      <c r="P168" s="26">
        <v>16.75</v>
      </c>
      <c r="Q168" s="27">
        <v>613</v>
      </c>
      <c r="R168" s="27">
        <v>595</v>
      </c>
      <c r="S168" s="52" t="s">
        <v>27</v>
      </c>
    </row>
    <row r="169" spans="1:19">
      <c r="A169" s="12">
        <v>162</v>
      </c>
      <c r="B169" s="13" t="s">
        <v>334</v>
      </c>
      <c r="C169" s="13" t="s">
        <v>28</v>
      </c>
      <c r="D169" s="31">
        <v>531.11111111111109</v>
      </c>
      <c r="E169" s="31">
        <v>545.88888888888891</v>
      </c>
      <c r="F169" s="31">
        <v>544.41111111111115</v>
      </c>
      <c r="G169" s="26">
        <v>6</v>
      </c>
      <c r="H169" s="26">
        <v>6</v>
      </c>
      <c r="I169" s="26">
        <v>12</v>
      </c>
      <c r="J169" s="28">
        <f t="shared" si="4"/>
        <v>66.666666666666657</v>
      </c>
      <c r="K169" s="26">
        <v>20.5</v>
      </c>
      <c r="L169" s="26">
        <v>17.5</v>
      </c>
      <c r="M169" s="26">
        <v>38</v>
      </c>
      <c r="N169" s="28">
        <f t="shared" si="5"/>
        <v>52.777777777777779</v>
      </c>
      <c r="O169" s="26">
        <v>9</v>
      </c>
      <c r="P169" s="24">
        <v>18</v>
      </c>
      <c r="Q169" s="27">
        <v>589</v>
      </c>
      <c r="R169" s="27">
        <v>583</v>
      </c>
      <c r="S169" s="52" t="s">
        <v>30</v>
      </c>
    </row>
    <row r="170" spans="1:19">
      <c r="A170" s="12">
        <v>163</v>
      </c>
      <c r="B170" s="13" t="s">
        <v>120</v>
      </c>
      <c r="C170" s="13" t="s">
        <v>55</v>
      </c>
      <c r="D170" s="31">
        <v>515.77777777777783</v>
      </c>
      <c r="E170" s="31">
        <v>547.875</v>
      </c>
      <c r="F170" s="31">
        <v>544.30864197530855</v>
      </c>
      <c r="G170" s="26">
        <v>2</v>
      </c>
      <c r="H170" s="26">
        <v>3</v>
      </c>
      <c r="I170" s="26">
        <v>5</v>
      </c>
      <c r="J170" s="28">
        <f t="shared" si="4"/>
        <v>29.411764705882355</v>
      </c>
      <c r="K170" s="26">
        <v>18</v>
      </c>
      <c r="L170" s="26">
        <v>15.5</v>
      </c>
      <c r="M170" s="26">
        <v>33.5</v>
      </c>
      <c r="N170" s="28">
        <f t="shared" si="5"/>
        <v>49.264705882352942</v>
      </c>
      <c r="O170" s="26">
        <v>8</v>
      </c>
      <c r="P170" s="26">
        <v>17</v>
      </c>
      <c r="Q170" s="27">
        <v>577</v>
      </c>
      <c r="R170" s="27">
        <v>604</v>
      </c>
      <c r="S170" s="52" t="s">
        <v>27</v>
      </c>
    </row>
    <row r="171" spans="1:19">
      <c r="A171" s="12">
        <v>164</v>
      </c>
      <c r="B171" s="13" t="s">
        <v>535</v>
      </c>
      <c r="C171" s="13" t="s">
        <v>310</v>
      </c>
      <c r="D171" s="31">
        <v>541.28571428571433</v>
      </c>
      <c r="E171" s="31">
        <v>544.60606060606062</v>
      </c>
      <c r="F171" s="31">
        <v>544.24710424710429</v>
      </c>
      <c r="G171" s="26">
        <v>2</v>
      </c>
      <c r="H171" s="26">
        <v>3</v>
      </c>
      <c r="I171" s="26">
        <v>5</v>
      </c>
      <c r="J171" s="28">
        <f t="shared" si="4"/>
        <v>32.786885245901644</v>
      </c>
      <c r="K171" s="26">
        <v>11</v>
      </c>
      <c r="L171" s="26">
        <v>14</v>
      </c>
      <c r="M171" s="26">
        <v>25</v>
      </c>
      <c r="N171" s="28">
        <f t="shared" si="5"/>
        <v>40.983606557377051</v>
      </c>
      <c r="O171" s="26">
        <v>8.25</v>
      </c>
      <c r="P171" s="26">
        <v>15.25</v>
      </c>
      <c r="Q171" s="27">
        <v>592</v>
      </c>
      <c r="R171" s="27">
        <v>550</v>
      </c>
      <c r="S171" s="52" t="s">
        <v>27</v>
      </c>
    </row>
    <row r="172" spans="1:19">
      <c r="A172" s="12">
        <v>165</v>
      </c>
      <c r="B172" s="13" t="s">
        <v>558</v>
      </c>
      <c r="C172" s="13" t="s">
        <v>559</v>
      </c>
      <c r="D172" s="31">
        <v>557</v>
      </c>
      <c r="E172" s="31">
        <v>542</v>
      </c>
      <c r="F172" s="31">
        <v>544.14285714285711</v>
      </c>
      <c r="G172" s="26">
        <v>5</v>
      </c>
      <c r="H172" s="26">
        <v>3</v>
      </c>
      <c r="I172" s="26">
        <v>8</v>
      </c>
      <c r="J172" s="28">
        <f t="shared" si="4"/>
        <v>57.142857142857146</v>
      </c>
      <c r="K172" s="26">
        <v>18</v>
      </c>
      <c r="L172" s="26">
        <v>11</v>
      </c>
      <c r="M172" s="26">
        <v>29</v>
      </c>
      <c r="N172" s="28">
        <f t="shared" si="5"/>
        <v>51.785714285714292</v>
      </c>
      <c r="O172" s="26">
        <v>6</v>
      </c>
      <c r="P172" s="26">
        <v>14</v>
      </c>
      <c r="Q172" s="27">
        <v>587</v>
      </c>
      <c r="R172" s="27">
        <v>586</v>
      </c>
      <c r="S172" s="52" t="s">
        <v>34</v>
      </c>
    </row>
    <row r="173" spans="1:19">
      <c r="A173" s="12">
        <v>166</v>
      </c>
      <c r="B173" s="13" t="s">
        <v>259</v>
      </c>
      <c r="C173" s="13" t="s">
        <v>316</v>
      </c>
      <c r="D173" s="31">
        <v>543</v>
      </c>
      <c r="E173" s="31">
        <v>544.125</v>
      </c>
      <c r="F173" s="31">
        <v>544</v>
      </c>
      <c r="G173" s="26">
        <v>4</v>
      </c>
      <c r="H173" s="26">
        <v>3</v>
      </c>
      <c r="I173" s="26">
        <v>7</v>
      </c>
      <c r="J173" s="28">
        <f t="shared" si="4"/>
        <v>41.176470588235297</v>
      </c>
      <c r="K173" s="26">
        <v>13.5</v>
      </c>
      <c r="L173" s="26">
        <v>14.5</v>
      </c>
      <c r="M173" s="26">
        <v>28</v>
      </c>
      <c r="N173" s="28">
        <f t="shared" si="5"/>
        <v>41.176470588235297</v>
      </c>
      <c r="O173" s="26">
        <v>8</v>
      </c>
      <c r="P173" s="26">
        <v>17</v>
      </c>
      <c r="Q173" s="27">
        <v>577</v>
      </c>
      <c r="R173" s="27">
        <v>605</v>
      </c>
      <c r="S173" s="52" t="s">
        <v>30</v>
      </c>
    </row>
    <row r="174" spans="1:19">
      <c r="A174" s="12">
        <v>167</v>
      </c>
      <c r="B174" s="13" t="s">
        <v>314</v>
      </c>
      <c r="C174" s="13" t="s">
        <v>527</v>
      </c>
      <c r="D174" s="31">
        <v>558.625</v>
      </c>
      <c r="E174" s="31">
        <v>542.125</v>
      </c>
      <c r="F174" s="31">
        <v>543.95833333333337</v>
      </c>
      <c r="G174" s="26">
        <v>5</v>
      </c>
      <c r="H174" s="26">
        <v>2</v>
      </c>
      <c r="I174" s="26">
        <v>7</v>
      </c>
      <c r="J174" s="28">
        <f t="shared" si="4"/>
        <v>43.75</v>
      </c>
      <c r="K174" s="26">
        <v>15.5</v>
      </c>
      <c r="L174" s="26">
        <v>13</v>
      </c>
      <c r="M174" s="26">
        <v>28.5</v>
      </c>
      <c r="N174" s="28">
        <f t="shared" si="5"/>
        <v>44.53125</v>
      </c>
      <c r="O174" s="26">
        <v>8</v>
      </c>
      <c r="P174" s="26">
        <v>16</v>
      </c>
      <c r="Q174" s="27">
        <v>604</v>
      </c>
      <c r="R174" s="27">
        <v>597</v>
      </c>
      <c r="S174" s="52" t="s">
        <v>27</v>
      </c>
    </row>
    <row r="175" spans="1:19">
      <c r="A175" s="12">
        <v>168</v>
      </c>
      <c r="B175" s="13" t="s">
        <v>322</v>
      </c>
      <c r="C175" s="13" t="s">
        <v>32</v>
      </c>
      <c r="D175" s="31">
        <v>553.88888888888891</v>
      </c>
      <c r="E175" s="31">
        <v>542.77777777777783</v>
      </c>
      <c r="F175" s="31">
        <v>543.88888888888891</v>
      </c>
      <c r="G175" s="24">
        <v>8</v>
      </c>
      <c r="H175" s="26">
        <v>7</v>
      </c>
      <c r="I175" s="24">
        <v>15</v>
      </c>
      <c r="J175" s="25">
        <f t="shared" si="4"/>
        <v>83.333333333333329</v>
      </c>
      <c r="K175" s="26">
        <v>24.5</v>
      </c>
      <c r="L175" s="26">
        <v>20</v>
      </c>
      <c r="M175" s="26">
        <v>44.5</v>
      </c>
      <c r="N175" s="28">
        <f t="shared" si="5"/>
        <v>61.80555555555555</v>
      </c>
      <c r="O175" s="26">
        <v>9</v>
      </c>
      <c r="P175" s="24">
        <v>18</v>
      </c>
      <c r="Q175" s="27">
        <v>598</v>
      </c>
      <c r="R175" s="27">
        <v>596</v>
      </c>
      <c r="S175" s="52" t="s">
        <v>34</v>
      </c>
    </row>
    <row r="176" spans="1:19">
      <c r="A176" s="12">
        <v>169</v>
      </c>
      <c r="B176" s="13" t="s">
        <v>336</v>
      </c>
      <c r="C176" s="13" t="s">
        <v>329</v>
      </c>
      <c r="D176" s="31">
        <v>540.88888888888891</v>
      </c>
      <c r="E176" s="31">
        <v>544.25</v>
      </c>
      <c r="F176" s="31">
        <v>543.87654320987656</v>
      </c>
      <c r="G176" s="26">
        <v>7</v>
      </c>
      <c r="H176" s="26">
        <v>4</v>
      </c>
      <c r="I176" s="26">
        <v>11</v>
      </c>
      <c r="J176" s="28">
        <f t="shared" si="4"/>
        <v>64.705882352941188</v>
      </c>
      <c r="K176" s="26">
        <v>20</v>
      </c>
      <c r="L176" s="26">
        <v>18</v>
      </c>
      <c r="M176" s="26">
        <v>38</v>
      </c>
      <c r="N176" s="28">
        <f t="shared" si="5"/>
        <v>55.882352941176478</v>
      </c>
      <c r="O176" s="26">
        <v>8</v>
      </c>
      <c r="P176" s="26">
        <v>17</v>
      </c>
      <c r="Q176" s="27">
        <v>608</v>
      </c>
      <c r="R176" s="27">
        <v>580</v>
      </c>
      <c r="S176" s="52" t="s">
        <v>37</v>
      </c>
    </row>
    <row r="177" spans="1:19">
      <c r="A177" s="12">
        <v>170</v>
      </c>
      <c r="B177" s="13" t="s">
        <v>286</v>
      </c>
      <c r="C177" s="13" t="s">
        <v>378</v>
      </c>
      <c r="D177" s="31">
        <v>552.11111111111109</v>
      </c>
      <c r="E177" s="31">
        <v>542.66666666666663</v>
      </c>
      <c r="F177" s="31">
        <v>543.61111111111109</v>
      </c>
      <c r="G177" s="26">
        <v>5</v>
      </c>
      <c r="H177" s="26">
        <v>3</v>
      </c>
      <c r="I177" s="26">
        <v>8</v>
      </c>
      <c r="J177" s="28">
        <f t="shared" si="4"/>
        <v>44.444444444444443</v>
      </c>
      <c r="K177" s="26">
        <v>18</v>
      </c>
      <c r="L177" s="26">
        <v>14.5</v>
      </c>
      <c r="M177" s="26">
        <v>32.5</v>
      </c>
      <c r="N177" s="28">
        <f t="shared" si="5"/>
        <v>45.138888888888886</v>
      </c>
      <c r="O177" s="26">
        <v>9</v>
      </c>
      <c r="P177" s="24">
        <v>18</v>
      </c>
      <c r="Q177" s="27">
        <v>597</v>
      </c>
      <c r="R177" s="27">
        <v>645</v>
      </c>
      <c r="S177" s="52" t="s">
        <v>27</v>
      </c>
    </row>
    <row r="178" spans="1:19">
      <c r="A178" s="12">
        <v>171</v>
      </c>
      <c r="B178" s="13" t="s">
        <v>246</v>
      </c>
      <c r="C178" s="13" t="s">
        <v>310</v>
      </c>
      <c r="D178" s="31">
        <v>536.55555555555554</v>
      </c>
      <c r="E178" s="31">
        <v>544.57142857142856</v>
      </c>
      <c r="F178" s="31">
        <v>543.56944444444446</v>
      </c>
      <c r="G178" s="26">
        <v>4</v>
      </c>
      <c r="H178" s="26">
        <v>4</v>
      </c>
      <c r="I178" s="26">
        <v>8</v>
      </c>
      <c r="J178" s="28">
        <f t="shared" si="4"/>
        <v>50</v>
      </c>
      <c r="K178" s="26">
        <v>18.5</v>
      </c>
      <c r="L178" s="26">
        <v>14</v>
      </c>
      <c r="M178" s="26">
        <v>32.5</v>
      </c>
      <c r="N178" s="28">
        <f t="shared" si="5"/>
        <v>50.78125</v>
      </c>
      <c r="O178" s="26">
        <v>7</v>
      </c>
      <c r="P178" s="26">
        <v>16</v>
      </c>
      <c r="Q178" s="27">
        <v>585</v>
      </c>
      <c r="R178" s="27">
        <v>594</v>
      </c>
      <c r="S178" s="52" t="s">
        <v>27</v>
      </c>
    </row>
    <row r="179" spans="1:19">
      <c r="A179" s="12">
        <v>172</v>
      </c>
      <c r="B179" s="13" t="s">
        <v>119</v>
      </c>
      <c r="C179" s="13" t="s">
        <v>560</v>
      </c>
      <c r="D179" s="31">
        <v>526.11111111111109</v>
      </c>
      <c r="E179" s="31">
        <v>545.44444444444446</v>
      </c>
      <c r="F179" s="31">
        <v>543.51111111111118</v>
      </c>
      <c r="G179" s="26">
        <v>6</v>
      </c>
      <c r="H179" s="26">
        <v>5</v>
      </c>
      <c r="I179" s="26">
        <v>11</v>
      </c>
      <c r="J179" s="28">
        <f t="shared" si="4"/>
        <v>61.111111111111107</v>
      </c>
      <c r="K179" s="26">
        <v>16</v>
      </c>
      <c r="L179" s="26">
        <v>18.5</v>
      </c>
      <c r="M179" s="26">
        <v>34.5</v>
      </c>
      <c r="N179" s="28">
        <f t="shared" si="5"/>
        <v>47.916666666666664</v>
      </c>
      <c r="O179" s="26">
        <v>9</v>
      </c>
      <c r="P179" s="24">
        <v>18</v>
      </c>
      <c r="Q179" s="27">
        <v>596</v>
      </c>
      <c r="R179" s="27">
        <v>627</v>
      </c>
      <c r="S179" s="52" t="s">
        <v>34</v>
      </c>
    </row>
    <row r="180" spans="1:19">
      <c r="A180" s="12">
        <v>173</v>
      </c>
      <c r="B180" s="13" t="s">
        <v>413</v>
      </c>
      <c r="C180" s="13" t="s">
        <v>306</v>
      </c>
      <c r="D180" s="31">
        <v>549</v>
      </c>
      <c r="E180" s="31">
        <v>542.57142857142856</v>
      </c>
      <c r="F180" s="31">
        <v>543.375</v>
      </c>
      <c r="G180" s="26">
        <v>5</v>
      </c>
      <c r="H180" s="26">
        <v>2</v>
      </c>
      <c r="I180" s="26">
        <v>7</v>
      </c>
      <c r="J180" s="28">
        <f t="shared" si="4"/>
        <v>43.75</v>
      </c>
      <c r="K180" s="26">
        <v>18.5</v>
      </c>
      <c r="L180" s="26">
        <v>9</v>
      </c>
      <c r="M180" s="26">
        <v>27.5</v>
      </c>
      <c r="N180" s="28">
        <f t="shared" si="5"/>
        <v>42.96875</v>
      </c>
      <c r="O180" s="26">
        <v>7</v>
      </c>
      <c r="P180" s="26">
        <v>16</v>
      </c>
      <c r="Q180" s="27">
        <v>574</v>
      </c>
      <c r="R180" s="27">
        <v>581</v>
      </c>
      <c r="S180" s="52" t="s">
        <v>27</v>
      </c>
    </row>
    <row r="181" spans="1:19">
      <c r="A181" s="12">
        <v>174</v>
      </c>
      <c r="B181" s="13" t="s">
        <v>408</v>
      </c>
      <c r="C181" s="13" t="s">
        <v>309</v>
      </c>
      <c r="D181" s="31">
        <v>512</v>
      </c>
      <c r="E181" s="31">
        <v>546.55555555555554</v>
      </c>
      <c r="F181" s="31">
        <v>543.1</v>
      </c>
      <c r="G181" s="26">
        <v>2</v>
      </c>
      <c r="H181" s="26">
        <v>5</v>
      </c>
      <c r="I181" s="26">
        <v>7</v>
      </c>
      <c r="J181" s="28">
        <f t="shared" si="4"/>
        <v>48.275862068965516</v>
      </c>
      <c r="K181" s="26">
        <v>10</v>
      </c>
      <c r="L181" s="26">
        <v>21.5</v>
      </c>
      <c r="M181" s="26">
        <v>31.5</v>
      </c>
      <c r="N181" s="28">
        <f t="shared" si="5"/>
        <v>54.310344827586206</v>
      </c>
      <c r="O181" s="26">
        <v>9</v>
      </c>
      <c r="P181" s="26">
        <v>14.5</v>
      </c>
      <c r="Q181" s="27">
        <v>586</v>
      </c>
      <c r="R181" s="27">
        <v>582</v>
      </c>
      <c r="S181" s="52" t="s">
        <v>27</v>
      </c>
    </row>
    <row r="182" spans="1:19">
      <c r="A182" s="12">
        <v>175</v>
      </c>
      <c r="B182" s="13" t="s">
        <v>515</v>
      </c>
      <c r="C182" s="13" t="s">
        <v>504</v>
      </c>
      <c r="D182" s="31">
        <v>559.42857142857144</v>
      </c>
      <c r="E182" s="31">
        <v>540.71428571428567</v>
      </c>
      <c r="F182" s="31">
        <v>543.05357142857133</v>
      </c>
      <c r="G182" s="26">
        <v>3</v>
      </c>
      <c r="H182" s="26">
        <v>3</v>
      </c>
      <c r="I182" s="26">
        <v>6</v>
      </c>
      <c r="J182" s="28">
        <f t="shared" si="4"/>
        <v>42.857142857142861</v>
      </c>
      <c r="K182" s="26">
        <v>11.5</v>
      </c>
      <c r="L182" s="26">
        <v>13</v>
      </c>
      <c r="M182" s="26">
        <v>24.5</v>
      </c>
      <c r="N182" s="28">
        <f t="shared" si="5"/>
        <v>43.75</v>
      </c>
      <c r="O182" s="26">
        <v>7</v>
      </c>
      <c r="P182" s="26">
        <v>14</v>
      </c>
      <c r="Q182" s="27">
        <v>602</v>
      </c>
      <c r="R182" s="27">
        <v>596</v>
      </c>
      <c r="S182" s="52" t="s">
        <v>26</v>
      </c>
    </row>
    <row r="183" spans="1:19">
      <c r="A183" s="12">
        <v>176</v>
      </c>
      <c r="B183" s="13" t="s">
        <v>398</v>
      </c>
      <c r="C183" s="13" t="s">
        <v>504</v>
      </c>
      <c r="D183" s="31">
        <v>543.83333333333337</v>
      </c>
      <c r="E183" s="31">
        <v>542.88</v>
      </c>
      <c r="F183" s="31">
        <v>543.0114942528736</v>
      </c>
      <c r="G183" s="26">
        <v>2</v>
      </c>
      <c r="H183" s="26">
        <v>3</v>
      </c>
      <c r="I183" s="26">
        <v>5</v>
      </c>
      <c r="J183" s="28">
        <f t="shared" si="4"/>
        <v>40.816326530612244</v>
      </c>
      <c r="K183" s="26">
        <v>10.5</v>
      </c>
      <c r="L183" s="26">
        <v>12</v>
      </c>
      <c r="M183" s="26">
        <v>22.5</v>
      </c>
      <c r="N183" s="28">
        <f t="shared" si="5"/>
        <v>45.91836734693878</v>
      </c>
      <c r="O183" s="26">
        <v>6.25</v>
      </c>
      <c r="P183" s="26">
        <v>12.25</v>
      </c>
      <c r="Q183" s="27">
        <v>600</v>
      </c>
      <c r="R183" s="27">
        <v>605</v>
      </c>
      <c r="S183" s="52" t="s">
        <v>26</v>
      </c>
    </row>
    <row r="184" spans="1:19">
      <c r="A184" s="12">
        <v>177</v>
      </c>
      <c r="B184" s="13" t="s">
        <v>151</v>
      </c>
      <c r="C184" s="13" t="s">
        <v>28</v>
      </c>
      <c r="D184" s="31">
        <v>530.5</v>
      </c>
      <c r="E184" s="31">
        <v>544.22222222222217</v>
      </c>
      <c r="F184" s="31">
        <v>542.85</v>
      </c>
      <c r="G184" s="26">
        <v>2</v>
      </c>
      <c r="H184" s="26">
        <v>3</v>
      </c>
      <c r="I184" s="26">
        <v>5</v>
      </c>
      <c r="J184" s="28">
        <f t="shared" si="4"/>
        <v>29.411764705882355</v>
      </c>
      <c r="K184" s="26">
        <v>14.5</v>
      </c>
      <c r="L184" s="26">
        <v>19</v>
      </c>
      <c r="M184" s="26">
        <v>33.5</v>
      </c>
      <c r="N184" s="28">
        <f t="shared" si="5"/>
        <v>49.264705882352942</v>
      </c>
      <c r="O184" s="26">
        <v>9</v>
      </c>
      <c r="P184" s="26">
        <v>17</v>
      </c>
      <c r="Q184" s="27">
        <v>604</v>
      </c>
      <c r="R184" s="27">
        <v>607</v>
      </c>
      <c r="S184" s="52" t="s">
        <v>30</v>
      </c>
    </row>
    <row r="185" spans="1:19">
      <c r="A185" s="12">
        <v>178</v>
      </c>
      <c r="B185" s="13" t="s">
        <v>516</v>
      </c>
      <c r="C185" s="13" t="s">
        <v>88</v>
      </c>
      <c r="D185" s="31">
        <v>553.44444444444446</v>
      </c>
      <c r="E185" s="31">
        <v>541.28571428571433</v>
      </c>
      <c r="F185" s="31">
        <v>542.80555555555566</v>
      </c>
      <c r="G185" s="26">
        <v>3</v>
      </c>
      <c r="H185" s="26">
        <v>1</v>
      </c>
      <c r="I185" s="26">
        <v>4</v>
      </c>
      <c r="J185" s="28">
        <f t="shared" si="4"/>
        <v>25</v>
      </c>
      <c r="K185" s="26">
        <v>14.5</v>
      </c>
      <c r="L185" s="26">
        <v>9</v>
      </c>
      <c r="M185" s="26">
        <v>23.5</v>
      </c>
      <c r="N185" s="28">
        <f t="shared" si="5"/>
        <v>36.71875</v>
      </c>
      <c r="O185" s="26">
        <v>7</v>
      </c>
      <c r="P185" s="26">
        <v>16</v>
      </c>
      <c r="Q185" s="27">
        <v>601</v>
      </c>
      <c r="R185" s="27">
        <v>605</v>
      </c>
      <c r="S185" s="52" t="s">
        <v>26</v>
      </c>
    </row>
    <row r="186" spans="1:19">
      <c r="A186" s="12">
        <v>179</v>
      </c>
      <c r="B186" s="13" t="s">
        <v>432</v>
      </c>
      <c r="C186" s="13" t="s">
        <v>433</v>
      </c>
      <c r="D186" s="31">
        <v>580.70588235294122</v>
      </c>
      <c r="E186" s="31">
        <v>538.55555555555554</v>
      </c>
      <c r="F186" s="31">
        <v>542.7705882352941</v>
      </c>
      <c r="G186" s="26">
        <v>7</v>
      </c>
      <c r="H186" s="26">
        <v>7</v>
      </c>
      <c r="I186" s="26">
        <v>14</v>
      </c>
      <c r="J186" s="28">
        <f t="shared" si="4"/>
        <v>80</v>
      </c>
      <c r="K186" s="24">
        <v>27</v>
      </c>
      <c r="L186" s="26">
        <v>20.5</v>
      </c>
      <c r="M186" s="26">
        <v>47.5</v>
      </c>
      <c r="N186" s="28">
        <f t="shared" si="5"/>
        <v>67.857142857142861</v>
      </c>
      <c r="O186" s="26">
        <v>9</v>
      </c>
      <c r="P186" s="26">
        <v>17.5</v>
      </c>
      <c r="Q186" s="27">
        <v>618</v>
      </c>
      <c r="R186" s="27">
        <v>617</v>
      </c>
      <c r="S186" s="52" t="s">
        <v>37</v>
      </c>
    </row>
    <row r="187" spans="1:19">
      <c r="A187" s="12">
        <v>180</v>
      </c>
      <c r="B187" s="13" t="s">
        <v>136</v>
      </c>
      <c r="C187" s="13" t="s">
        <v>55</v>
      </c>
      <c r="D187" s="31">
        <v>539.33333333333337</v>
      </c>
      <c r="E187" s="31">
        <v>543.125</v>
      </c>
      <c r="F187" s="31">
        <v>542.7037037037037</v>
      </c>
      <c r="G187" s="26">
        <v>6</v>
      </c>
      <c r="H187" s="26">
        <v>5</v>
      </c>
      <c r="I187" s="26">
        <v>11</v>
      </c>
      <c r="J187" s="28">
        <f t="shared" si="4"/>
        <v>64.705882352941188</v>
      </c>
      <c r="K187" s="26">
        <v>19</v>
      </c>
      <c r="L187" s="26">
        <v>15.5</v>
      </c>
      <c r="M187" s="26">
        <v>34.5</v>
      </c>
      <c r="N187" s="28">
        <f t="shared" si="5"/>
        <v>50.735294117647065</v>
      </c>
      <c r="O187" s="26">
        <v>8</v>
      </c>
      <c r="P187" s="26">
        <v>17</v>
      </c>
      <c r="Q187" s="27">
        <v>594</v>
      </c>
      <c r="R187" s="27">
        <v>598</v>
      </c>
      <c r="S187" s="52" t="s">
        <v>27</v>
      </c>
    </row>
    <row r="188" spans="1:19">
      <c r="A188" s="12">
        <v>181</v>
      </c>
      <c r="B188" s="13" t="s">
        <v>307</v>
      </c>
      <c r="C188" s="13" t="s">
        <v>392</v>
      </c>
      <c r="D188" s="31">
        <v>538.875</v>
      </c>
      <c r="E188" s="31">
        <v>542.88888888888891</v>
      </c>
      <c r="F188" s="31">
        <v>542.48749999999995</v>
      </c>
      <c r="G188" s="26">
        <v>3</v>
      </c>
      <c r="H188" s="26">
        <v>4</v>
      </c>
      <c r="I188" s="26">
        <v>7</v>
      </c>
      <c r="J188" s="28">
        <f t="shared" si="4"/>
        <v>41.176470588235297</v>
      </c>
      <c r="K188" s="26">
        <v>13.5</v>
      </c>
      <c r="L188" s="26">
        <v>18</v>
      </c>
      <c r="M188" s="26">
        <v>31.5</v>
      </c>
      <c r="N188" s="28">
        <f t="shared" si="5"/>
        <v>46.32352941176471</v>
      </c>
      <c r="O188" s="26">
        <v>9</v>
      </c>
      <c r="P188" s="26">
        <v>17</v>
      </c>
      <c r="Q188" s="27">
        <v>593</v>
      </c>
      <c r="R188" s="27">
        <v>585</v>
      </c>
      <c r="S188" s="52" t="s">
        <v>27</v>
      </c>
    </row>
    <row r="189" spans="1:19">
      <c r="A189" s="12">
        <v>182</v>
      </c>
      <c r="B189" s="13" t="s">
        <v>536</v>
      </c>
      <c r="C189" s="13" t="s">
        <v>245</v>
      </c>
      <c r="D189" s="31">
        <v>536.4</v>
      </c>
      <c r="E189" s="31">
        <v>542.94117647058829</v>
      </c>
      <c r="F189" s="31">
        <v>542.25263157894733</v>
      </c>
      <c r="G189" s="26">
        <v>2</v>
      </c>
      <c r="H189" s="26">
        <v>6</v>
      </c>
      <c r="I189" s="26">
        <v>8</v>
      </c>
      <c r="J189" s="28">
        <f t="shared" si="4"/>
        <v>59.25925925925926</v>
      </c>
      <c r="K189" s="26">
        <v>10.5</v>
      </c>
      <c r="L189" s="26">
        <v>18.5</v>
      </c>
      <c r="M189" s="26">
        <v>29</v>
      </c>
      <c r="N189" s="28">
        <f t="shared" si="5"/>
        <v>53.703703703703702</v>
      </c>
      <c r="O189" s="26">
        <v>8.5</v>
      </c>
      <c r="P189" s="26">
        <v>13.5</v>
      </c>
      <c r="Q189" s="27">
        <v>575</v>
      </c>
      <c r="R189" s="27">
        <v>591</v>
      </c>
      <c r="S189" s="52" t="s">
        <v>27</v>
      </c>
    </row>
    <row r="190" spans="1:19">
      <c r="A190" s="12">
        <v>183</v>
      </c>
      <c r="B190" s="13" t="s">
        <v>160</v>
      </c>
      <c r="C190" s="13" t="s">
        <v>576</v>
      </c>
      <c r="D190" s="31">
        <v>566.5</v>
      </c>
      <c r="E190" s="31">
        <v>539.55555555555554</v>
      </c>
      <c r="F190" s="31">
        <v>542.25</v>
      </c>
      <c r="G190" s="26">
        <v>6</v>
      </c>
      <c r="H190" s="26">
        <v>5.5</v>
      </c>
      <c r="I190" s="26">
        <v>11.5</v>
      </c>
      <c r="J190" s="28">
        <f t="shared" si="4"/>
        <v>67.64705882352942</v>
      </c>
      <c r="K190" s="26">
        <v>21.5</v>
      </c>
      <c r="L190" s="26">
        <v>17.5</v>
      </c>
      <c r="M190" s="26">
        <v>39</v>
      </c>
      <c r="N190" s="28">
        <f t="shared" si="5"/>
        <v>57.352941176470594</v>
      </c>
      <c r="O190" s="26">
        <v>9</v>
      </c>
      <c r="P190" s="26">
        <v>17</v>
      </c>
      <c r="Q190" s="27">
        <v>606</v>
      </c>
      <c r="R190" s="27">
        <v>628</v>
      </c>
      <c r="S190" s="52" t="s">
        <v>37</v>
      </c>
    </row>
    <row r="191" spans="1:19">
      <c r="A191" s="12">
        <v>184</v>
      </c>
      <c r="B191" s="13" t="s">
        <v>141</v>
      </c>
      <c r="C191" s="13" t="s">
        <v>231</v>
      </c>
      <c r="D191" s="31">
        <v>540.625</v>
      </c>
      <c r="E191" s="31">
        <v>542.42857142857144</v>
      </c>
      <c r="F191" s="31">
        <v>542.203125</v>
      </c>
      <c r="G191" s="26">
        <v>4</v>
      </c>
      <c r="H191" s="26">
        <v>3.5</v>
      </c>
      <c r="I191" s="26">
        <v>7.5</v>
      </c>
      <c r="J191" s="28">
        <f t="shared" si="4"/>
        <v>50</v>
      </c>
      <c r="K191" s="26">
        <v>17.5</v>
      </c>
      <c r="L191" s="26">
        <v>14</v>
      </c>
      <c r="M191" s="26">
        <v>31.5</v>
      </c>
      <c r="N191" s="28">
        <f t="shared" si="5"/>
        <v>52.5</v>
      </c>
      <c r="O191" s="26">
        <v>7</v>
      </c>
      <c r="P191" s="26">
        <v>15</v>
      </c>
      <c r="Q191" s="27">
        <v>570</v>
      </c>
      <c r="R191" s="27">
        <v>615</v>
      </c>
      <c r="S191" s="52" t="s">
        <v>30</v>
      </c>
    </row>
    <row r="192" spans="1:19">
      <c r="A192" s="12">
        <v>185</v>
      </c>
      <c r="B192" s="13" t="s">
        <v>497</v>
      </c>
      <c r="C192" s="13" t="s">
        <v>486</v>
      </c>
      <c r="D192" s="31">
        <v>558.79999999999995</v>
      </c>
      <c r="E192" s="31">
        <v>539</v>
      </c>
      <c r="F192" s="31">
        <v>541.82857142857142</v>
      </c>
      <c r="G192" s="26">
        <v>2</v>
      </c>
      <c r="H192" s="26">
        <v>1</v>
      </c>
      <c r="I192" s="26">
        <v>3</v>
      </c>
      <c r="J192" s="28">
        <f t="shared" si="4"/>
        <v>22.222222222222221</v>
      </c>
      <c r="K192" s="26">
        <v>12</v>
      </c>
      <c r="L192" s="26">
        <v>7</v>
      </c>
      <c r="M192" s="26">
        <v>19</v>
      </c>
      <c r="N192" s="28">
        <f t="shared" si="5"/>
        <v>35.185185185185183</v>
      </c>
      <c r="O192" s="26">
        <v>6</v>
      </c>
      <c r="P192" s="26">
        <v>13.5</v>
      </c>
      <c r="Q192" s="27">
        <v>605</v>
      </c>
      <c r="R192" s="27">
        <v>603</v>
      </c>
      <c r="S192" s="52" t="s">
        <v>21</v>
      </c>
    </row>
    <row r="193" spans="1:19">
      <c r="A193" s="12">
        <v>186</v>
      </c>
      <c r="B193" s="13" t="s">
        <v>113</v>
      </c>
      <c r="C193" s="13" t="s">
        <v>510</v>
      </c>
      <c r="D193" s="31">
        <v>541.6</v>
      </c>
      <c r="E193" s="31">
        <v>541.57142857142856</v>
      </c>
      <c r="F193" s="31">
        <v>541.57500000000005</v>
      </c>
      <c r="G193" s="26">
        <v>3</v>
      </c>
      <c r="H193" s="26">
        <v>3</v>
      </c>
      <c r="I193" s="26">
        <v>6</v>
      </c>
      <c r="J193" s="28">
        <f t="shared" si="4"/>
        <v>50</v>
      </c>
      <c r="K193" s="26">
        <v>11</v>
      </c>
      <c r="L193" s="26">
        <v>11</v>
      </c>
      <c r="M193" s="26">
        <v>22</v>
      </c>
      <c r="N193" s="28">
        <f t="shared" si="5"/>
        <v>45.833333333333336</v>
      </c>
      <c r="O193" s="26">
        <v>7</v>
      </c>
      <c r="P193" s="26">
        <v>12</v>
      </c>
      <c r="Q193" s="27">
        <v>569</v>
      </c>
      <c r="R193" s="27">
        <v>624</v>
      </c>
      <c r="S193" s="52" t="s">
        <v>26</v>
      </c>
    </row>
    <row r="194" spans="1:19">
      <c r="A194" s="12">
        <v>187</v>
      </c>
      <c r="B194" s="13" t="s">
        <v>149</v>
      </c>
      <c r="C194" s="13" t="s">
        <v>28</v>
      </c>
      <c r="D194" s="31">
        <v>539.66666666666663</v>
      </c>
      <c r="E194" s="31">
        <v>541.125</v>
      </c>
      <c r="F194" s="31">
        <v>540.96296296296305</v>
      </c>
      <c r="G194" s="26">
        <v>6</v>
      </c>
      <c r="H194" s="26">
        <v>3</v>
      </c>
      <c r="I194" s="26">
        <v>9</v>
      </c>
      <c r="J194" s="28">
        <f t="shared" si="4"/>
        <v>52.941176470588239</v>
      </c>
      <c r="K194" s="26">
        <v>19</v>
      </c>
      <c r="L194" s="26">
        <v>12</v>
      </c>
      <c r="M194" s="26">
        <v>31</v>
      </c>
      <c r="N194" s="28">
        <f t="shared" si="5"/>
        <v>45.588235294117652</v>
      </c>
      <c r="O194" s="26">
        <v>8</v>
      </c>
      <c r="P194" s="26">
        <v>17</v>
      </c>
      <c r="Q194" s="27">
        <v>566</v>
      </c>
      <c r="R194" s="27">
        <v>615</v>
      </c>
      <c r="S194" s="52" t="s">
        <v>30</v>
      </c>
    </row>
    <row r="195" spans="1:19">
      <c r="A195" s="12">
        <v>188</v>
      </c>
      <c r="B195" s="13" t="s">
        <v>128</v>
      </c>
      <c r="C195" s="13" t="s">
        <v>31</v>
      </c>
      <c r="D195" s="31">
        <v>526.58823529411768</v>
      </c>
      <c r="E195" s="31">
        <v>543.33333333333337</v>
      </c>
      <c r="F195" s="31">
        <v>540.94117647058818</v>
      </c>
      <c r="G195" s="26">
        <v>3.25</v>
      </c>
      <c r="H195" s="26">
        <v>2</v>
      </c>
      <c r="I195" s="26">
        <v>5.25</v>
      </c>
      <c r="J195" s="28">
        <f t="shared" si="4"/>
        <v>36.206896551724135</v>
      </c>
      <c r="K195" s="26">
        <v>12.5</v>
      </c>
      <c r="L195" s="26">
        <v>10.5</v>
      </c>
      <c r="M195" s="26">
        <v>23</v>
      </c>
      <c r="N195" s="28">
        <f t="shared" si="5"/>
        <v>39.655172413793103</v>
      </c>
      <c r="O195" s="26">
        <v>6</v>
      </c>
      <c r="P195" s="26">
        <v>14.5</v>
      </c>
      <c r="Q195" s="27">
        <v>582</v>
      </c>
      <c r="R195" s="27">
        <v>622</v>
      </c>
      <c r="S195" s="52" t="s">
        <v>34</v>
      </c>
    </row>
    <row r="196" spans="1:19">
      <c r="A196" s="12">
        <v>189</v>
      </c>
      <c r="B196" s="13" t="s">
        <v>111</v>
      </c>
      <c r="C196" s="13" t="s">
        <v>55</v>
      </c>
      <c r="D196" s="31">
        <v>541.67741935483866</v>
      </c>
      <c r="E196" s="31">
        <v>540.66666666666663</v>
      </c>
      <c r="F196" s="31">
        <v>540.76774193548385</v>
      </c>
      <c r="G196" s="26">
        <v>4</v>
      </c>
      <c r="H196" s="26">
        <v>4</v>
      </c>
      <c r="I196" s="26">
        <v>8</v>
      </c>
      <c r="J196" s="28">
        <f t="shared" si="4"/>
        <v>47.761194029850749</v>
      </c>
      <c r="K196" s="26">
        <v>19</v>
      </c>
      <c r="L196" s="26">
        <v>18</v>
      </c>
      <c r="M196" s="26">
        <v>37</v>
      </c>
      <c r="N196" s="28">
        <f t="shared" si="5"/>
        <v>55.223880597014926</v>
      </c>
      <c r="O196" s="26">
        <v>9</v>
      </c>
      <c r="P196" s="26">
        <v>16.75</v>
      </c>
      <c r="Q196" s="27">
        <v>571</v>
      </c>
      <c r="R196" s="27">
        <v>636</v>
      </c>
      <c r="S196" s="52" t="s">
        <v>27</v>
      </c>
    </row>
    <row r="197" spans="1:19">
      <c r="A197" s="12">
        <v>190</v>
      </c>
      <c r="B197" s="13" t="s">
        <v>253</v>
      </c>
      <c r="C197" s="13" t="s">
        <v>309</v>
      </c>
      <c r="D197" s="31">
        <v>556.5</v>
      </c>
      <c r="E197" s="31">
        <v>539</v>
      </c>
      <c r="F197" s="31">
        <v>540.75</v>
      </c>
      <c r="G197" s="26">
        <v>7</v>
      </c>
      <c r="H197" s="26">
        <v>3</v>
      </c>
      <c r="I197" s="26">
        <v>10</v>
      </c>
      <c r="J197" s="28">
        <f t="shared" si="4"/>
        <v>58.82352941176471</v>
      </c>
      <c r="K197" s="26">
        <v>25</v>
      </c>
      <c r="L197" s="26">
        <v>16</v>
      </c>
      <c r="M197" s="26">
        <v>41</v>
      </c>
      <c r="N197" s="28">
        <f t="shared" si="5"/>
        <v>60.294117647058826</v>
      </c>
      <c r="O197" s="26">
        <v>9</v>
      </c>
      <c r="P197" s="26">
        <v>17</v>
      </c>
      <c r="Q197" s="27">
        <v>578</v>
      </c>
      <c r="R197" s="27">
        <v>584</v>
      </c>
      <c r="S197" s="52" t="s">
        <v>27</v>
      </c>
    </row>
    <row r="198" spans="1:19">
      <c r="A198" s="12">
        <v>191</v>
      </c>
      <c r="B198" s="13" t="s">
        <v>395</v>
      </c>
      <c r="C198" s="13" t="s">
        <v>22</v>
      </c>
      <c r="D198" s="31">
        <v>527.04761904761904</v>
      </c>
      <c r="E198" s="31">
        <v>542.35294117647061</v>
      </c>
      <c r="F198" s="31">
        <v>540.74185463659148</v>
      </c>
      <c r="G198" s="26">
        <v>3</v>
      </c>
      <c r="H198" s="26">
        <v>2</v>
      </c>
      <c r="I198" s="26">
        <v>5</v>
      </c>
      <c r="J198" s="28">
        <f t="shared" si="4"/>
        <v>36.36363636363636</v>
      </c>
      <c r="K198" s="26">
        <v>10</v>
      </c>
      <c r="L198" s="26">
        <v>14</v>
      </c>
      <c r="M198" s="26">
        <v>24</v>
      </c>
      <c r="N198" s="28">
        <f t="shared" si="5"/>
        <v>43.636363636363633</v>
      </c>
      <c r="O198" s="26">
        <v>8.5</v>
      </c>
      <c r="P198" s="26">
        <v>13.75</v>
      </c>
      <c r="Q198" s="27">
        <v>604</v>
      </c>
      <c r="R198" s="27">
        <v>608</v>
      </c>
      <c r="S198" s="52" t="s">
        <v>26</v>
      </c>
    </row>
    <row r="199" spans="1:19">
      <c r="A199" s="12">
        <v>192</v>
      </c>
      <c r="B199" s="13" t="s">
        <v>161</v>
      </c>
      <c r="C199" s="13" t="s">
        <v>504</v>
      </c>
      <c r="D199" s="31">
        <v>550.75</v>
      </c>
      <c r="E199" s="31">
        <v>538.5</v>
      </c>
      <c r="F199" s="31">
        <v>540.25</v>
      </c>
      <c r="G199" s="26">
        <v>5</v>
      </c>
      <c r="H199" s="26">
        <v>1.5</v>
      </c>
      <c r="I199" s="26">
        <v>6.5</v>
      </c>
      <c r="J199" s="28">
        <f t="shared" si="4"/>
        <v>46.428571428571431</v>
      </c>
      <c r="K199" s="26">
        <v>17</v>
      </c>
      <c r="L199" s="26">
        <v>12</v>
      </c>
      <c r="M199" s="26">
        <v>29</v>
      </c>
      <c r="N199" s="28">
        <f t="shared" si="5"/>
        <v>51.785714285714292</v>
      </c>
      <c r="O199" s="26">
        <v>6</v>
      </c>
      <c r="P199" s="26">
        <v>14</v>
      </c>
      <c r="Q199" s="27">
        <v>592</v>
      </c>
      <c r="R199" s="27">
        <v>610</v>
      </c>
      <c r="S199" s="52" t="s">
        <v>26</v>
      </c>
    </row>
    <row r="200" spans="1:19">
      <c r="A200" s="12">
        <v>193</v>
      </c>
      <c r="B200" s="13" t="s">
        <v>561</v>
      </c>
      <c r="C200" s="13" t="s">
        <v>33</v>
      </c>
      <c r="D200" s="31">
        <v>550.16666666666663</v>
      </c>
      <c r="E200" s="31">
        <v>538.9677419354839</v>
      </c>
      <c r="F200" s="31">
        <v>540.24761904761908</v>
      </c>
      <c r="G200" s="26">
        <v>4</v>
      </c>
      <c r="H200" s="26">
        <v>4</v>
      </c>
      <c r="I200" s="26">
        <v>8</v>
      </c>
      <c r="J200" s="28">
        <f t="shared" ref="J200:J263" si="6">100/P200*I200</f>
        <v>58.18181818181818</v>
      </c>
      <c r="K200" s="26">
        <v>14</v>
      </c>
      <c r="L200" s="26">
        <v>17.5</v>
      </c>
      <c r="M200" s="26">
        <v>31.5</v>
      </c>
      <c r="N200" s="28">
        <f t="shared" ref="N200:N263" si="7">(100/(P200*4))*M200</f>
        <v>57.272727272727273</v>
      </c>
      <c r="O200" s="26">
        <v>7.75</v>
      </c>
      <c r="P200" s="26">
        <v>13.75</v>
      </c>
      <c r="Q200" s="27">
        <v>569</v>
      </c>
      <c r="R200" s="27">
        <v>568</v>
      </c>
      <c r="S200" s="52" t="s">
        <v>34</v>
      </c>
    </row>
    <row r="201" spans="1:19">
      <c r="A201" s="12">
        <v>194</v>
      </c>
      <c r="B201" s="13" t="s">
        <v>340</v>
      </c>
      <c r="C201" s="13" t="s">
        <v>35</v>
      </c>
      <c r="D201" s="31">
        <v>551.42857142857144</v>
      </c>
      <c r="E201" s="31">
        <v>539</v>
      </c>
      <c r="F201" s="31">
        <v>540.24285714285713</v>
      </c>
      <c r="G201" s="26">
        <v>7</v>
      </c>
      <c r="H201" s="26">
        <v>3</v>
      </c>
      <c r="I201" s="26">
        <v>10</v>
      </c>
      <c r="J201" s="28">
        <f t="shared" si="6"/>
        <v>62.5</v>
      </c>
      <c r="K201" s="26">
        <v>21</v>
      </c>
      <c r="L201" s="26">
        <v>19</v>
      </c>
      <c r="M201" s="26">
        <v>40</v>
      </c>
      <c r="N201" s="28">
        <f t="shared" si="7"/>
        <v>62.5</v>
      </c>
      <c r="O201" s="26">
        <v>9</v>
      </c>
      <c r="P201" s="26">
        <v>16</v>
      </c>
      <c r="Q201" s="27">
        <v>586</v>
      </c>
      <c r="R201" s="27">
        <v>566</v>
      </c>
      <c r="S201" s="52" t="s">
        <v>37</v>
      </c>
    </row>
    <row r="202" spans="1:19">
      <c r="A202" s="12">
        <v>195</v>
      </c>
      <c r="B202" s="13" t="s">
        <v>112</v>
      </c>
      <c r="C202" s="13" t="s">
        <v>510</v>
      </c>
      <c r="D202" s="31">
        <v>536.22222222222217</v>
      </c>
      <c r="E202" s="31">
        <v>540.55555555555554</v>
      </c>
      <c r="F202" s="31">
        <v>540.12222222222226</v>
      </c>
      <c r="G202" s="26">
        <v>3</v>
      </c>
      <c r="H202" s="26">
        <v>5</v>
      </c>
      <c r="I202" s="26">
        <v>8</v>
      </c>
      <c r="J202" s="28">
        <f t="shared" si="6"/>
        <v>44.444444444444443</v>
      </c>
      <c r="K202" s="26">
        <v>18</v>
      </c>
      <c r="L202" s="26">
        <v>18</v>
      </c>
      <c r="M202" s="26">
        <v>36</v>
      </c>
      <c r="N202" s="28">
        <f t="shared" si="7"/>
        <v>50</v>
      </c>
      <c r="O202" s="26">
        <v>9</v>
      </c>
      <c r="P202" s="24">
        <v>18</v>
      </c>
      <c r="Q202" s="27">
        <v>579</v>
      </c>
      <c r="R202" s="27">
        <v>603</v>
      </c>
      <c r="S202" s="52" t="s">
        <v>26</v>
      </c>
    </row>
    <row r="203" spans="1:19">
      <c r="A203" s="12">
        <v>196</v>
      </c>
      <c r="B203" s="13" t="s">
        <v>537</v>
      </c>
      <c r="C203" s="13" t="s">
        <v>306</v>
      </c>
      <c r="D203" s="31">
        <v>537.11111111111109</v>
      </c>
      <c r="E203" s="31">
        <v>540.22222222222217</v>
      </c>
      <c r="F203" s="31">
        <v>539.91111111111115</v>
      </c>
      <c r="G203" s="26">
        <v>6</v>
      </c>
      <c r="H203" s="26">
        <v>3</v>
      </c>
      <c r="I203" s="26">
        <v>9</v>
      </c>
      <c r="J203" s="28">
        <f t="shared" si="6"/>
        <v>50</v>
      </c>
      <c r="K203" s="26">
        <v>23.5</v>
      </c>
      <c r="L203" s="26">
        <v>12.5</v>
      </c>
      <c r="M203" s="26">
        <v>36</v>
      </c>
      <c r="N203" s="28">
        <f t="shared" si="7"/>
        <v>50</v>
      </c>
      <c r="O203" s="26">
        <v>9</v>
      </c>
      <c r="P203" s="24">
        <v>18</v>
      </c>
      <c r="Q203" s="27">
        <v>574</v>
      </c>
      <c r="R203" s="27">
        <v>630</v>
      </c>
      <c r="S203" s="52" t="s">
        <v>27</v>
      </c>
    </row>
    <row r="204" spans="1:19">
      <c r="A204" s="12">
        <v>197</v>
      </c>
      <c r="B204" s="13" t="s">
        <v>416</v>
      </c>
      <c r="C204" s="13" t="s">
        <v>249</v>
      </c>
      <c r="D204" s="31">
        <v>544.125</v>
      </c>
      <c r="E204" s="31">
        <v>538.85714285714289</v>
      </c>
      <c r="F204" s="31">
        <v>539.515625</v>
      </c>
      <c r="G204" s="26">
        <v>5</v>
      </c>
      <c r="H204" s="26">
        <v>3.5</v>
      </c>
      <c r="I204" s="26">
        <v>8.5</v>
      </c>
      <c r="J204" s="28">
        <f t="shared" si="6"/>
        <v>56.666666666666671</v>
      </c>
      <c r="K204" s="26">
        <v>17.5</v>
      </c>
      <c r="L204" s="26">
        <v>16</v>
      </c>
      <c r="M204" s="26">
        <v>33.5</v>
      </c>
      <c r="N204" s="28">
        <f t="shared" si="7"/>
        <v>55.833333333333336</v>
      </c>
      <c r="O204" s="26">
        <v>7</v>
      </c>
      <c r="P204" s="26">
        <v>15</v>
      </c>
      <c r="Q204" s="27">
        <v>569</v>
      </c>
      <c r="R204" s="27">
        <v>607</v>
      </c>
      <c r="S204" s="52" t="s">
        <v>30</v>
      </c>
    </row>
    <row r="205" spans="1:19">
      <c r="A205" s="12">
        <v>198</v>
      </c>
      <c r="B205" s="13" t="s">
        <v>517</v>
      </c>
      <c r="C205" s="13" t="s">
        <v>504</v>
      </c>
      <c r="D205" s="31">
        <v>525</v>
      </c>
      <c r="E205" s="31">
        <v>541.69230769230774</v>
      </c>
      <c r="F205" s="31">
        <v>539.4666666666667</v>
      </c>
      <c r="G205" s="26">
        <v>2.5</v>
      </c>
      <c r="H205" s="26">
        <v>1</v>
      </c>
      <c r="I205" s="26">
        <v>3.5</v>
      </c>
      <c r="J205" s="28">
        <f t="shared" si="6"/>
        <v>28</v>
      </c>
      <c r="K205" s="26">
        <v>11</v>
      </c>
      <c r="L205" s="26">
        <v>7.5</v>
      </c>
      <c r="M205" s="26">
        <v>18.5</v>
      </c>
      <c r="N205" s="28">
        <f t="shared" si="7"/>
        <v>37</v>
      </c>
      <c r="O205" s="26">
        <v>6.5</v>
      </c>
      <c r="P205" s="26">
        <v>12.5</v>
      </c>
      <c r="Q205" s="27">
        <v>586</v>
      </c>
      <c r="R205" s="27">
        <v>596</v>
      </c>
      <c r="S205" s="52" t="s">
        <v>26</v>
      </c>
    </row>
    <row r="206" spans="1:19">
      <c r="A206" s="12">
        <v>199</v>
      </c>
      <c r="B206" s="13" t="s">
        <v>110</v>
      </c>
      <c r="C206" s="13" t="s">
        <v>293</v>
      </c>
      <c r="D206" s="31">
        <v>563.23809523809518</v>
      </c>
      <c r="E206" s="31">
        <v>535.69230769230774</v>
      </c>
      <c r="F206" s="31">
        <v>539.3650793650794</v>
      </c>
      <c r="G206" s="26">
        <v>4</v>
      </c>
      <c r="H206" s="26">
        <v>1</v>
      </c>
      <c r="I206" s="26">
        <v>5</v>
      </c>
      <c r="J206" s="28">
        <f t="shared" si="6"/>
        <v>42.553191489361701</v>
      </c>
      <c r="K206" s="26">
        <v>11</v>
      </c>
      <c r="L206" s="26">
        <v>8.5</v>
      </c>
      <c r="M206" s="26">
        <v>19.5</v>
      </c>
      <c r="N206" s="28">
        <f t="shared" si="7"/>
        <v>41.48936170212766</v>
      </c>
      <c r="O206" s="26">
        <v>6.5</v>
      </c>
      <c r="P206" s="26">
        <v>11.75</v>
      </c>
      <c r="Q206" s="27">
        <v>591</v>
      </c>
      <c r="R206" s="27">
        <v>647</v>
      </c>
      <c r="S206" s="52" t="s">
        <v>21</v>
      </c>
    </row>
    <row r="207" spans="1:19">
      <c r="A207" s="12">
        <v>200</v>
      </c>
      <c r="B207" s="13" t="s">
        <v>308</v>
      </c>
      <c r="C207" s="13" t="s">
        <v>503</v>
      </c>
      <c r="D207" s="31">
        <v>529.17647058823525</v>
      </c>
      <c r="E207" s="31">
        <v>540.33333333333337</v>
      </c>
      <c r="F207" s="31">
        <v>539.21764705882356</v>
      </c>
      <c r="G207" s="26">
        <v>5.25</v>
      </c>
      <c r="H207" s="26">
        <v>3</v>
      </c>
      <c r="I207" s="26">
        <v>8.25</v>
      </c>
      <c r="J207" s="28">
        <f t="shared" si="6"/>
        <v>47.142857142857146</v>
      </c>
      <c r="K207" s="26">
        <v>19</v>
      </c>
      <c r="L207" s="26">
        <v>12</v>
      </c>
      <c r="M207" s="26">
        <v>31</v>
      </c>
      <c r="N207" s="28">
        <f t="shared" si="7"/>
        <v>44.285714285714285</v>
      </c>
      <c r="O207" s="26">
        <v>9</v>
      </c>
      <c r="P207" s="26">
        <v>17.5</v>
      </c>
      <c r="Q207" s="27">
        <v>591</v>
      </c>
      <c r="R207" s="27">
        <v>608</v>
      </c>
      <c r="S207" s="52" t="s">
        <v>26</v>
      </c>
    </row>
    <row r="208" spans="1:19">
      <c r="A208" s="12">
        <v>201</v>
      </c>
      <c r="B208" s="13" t="s">
        <v>116</v>
      </c>
      <c r="C208" s="13" t="s">
        <v>527</v>
      </c>
      <c r="D208" s="31">
        <v>550.71428571428567</v>
      </c>
      <c r="E208" s="31">
        <v>537.16666666666663</v>
      </c>
      <c r="F208" s="31">
        <v>539.10204081632651</v>
      </c>
      <c r="G208" s="26">
        <v>4</v>
      </c>
      <c r="H208" s="26">
        <v>1</v>
      </c>
      <c r="I208" s="26">
        <v>5</v>
      </c>
      <c r="J208" s="28">
        <f t="shared" si="6"/>
        <v>38.46153846153846</v>
      </c>
      <c r="K208" s="26">
        <v>17</v>
      </c>
      <c r="L208" s="26">
        <v>8</v>
      </c>
      <c r="M208" s="26">
        <v>25</v>
      </c>
      <c r="N208" s="28">
        <f t="shared" si="7"/>
        <v>48.07692307692308</v>
      </c>
      <c r="O208" s="26">
        <v>6</v>
      </c>
      <c r="P208" s="26">
        <v>13</v>
      </c>
      <c r="Q208" s="27">
        <v>586</v>
      </c>
      <c r="R208" s="27">
        <v>620</v>
      </c>
      <c r="S208" s="52" t="s">
        <v>27</v>
      </c>
    </row>
    <row r="209" spans="1:19">
      <c r="A209" s="12">
        <v>202</v>
      </c>
      <c r="B209" s="13" t="s">
        <v>577</v>
      </c>
      <c r="C209" s="13" t="s">
        <v>330</v>
      </c>
      <c r="D209" s="31">
        <v>551.66666666666663</v>
      </c>
      <c r="E209" s="31">
        <v>537.66666666666663</v>
      </c>
      <c r="F209" s="31">
        <v>539.06666666666672</v>
      </c>
      <c r="G209" s="24">
        <v>8</v>
      </c>
      <c r="H209" s="26">
        <v>5</v>
      </c>
      <c r="I209" s="26">
        <v>13</v>
      </c>
      <c r="J209" s="28">
        <f t="shared" si="6"/>
        <v>72.222222222222214</v>
      </c>
      <c r="K209" s="26">
        <v>25</v>
      </c>
      <c r="L209" s="26">
        <v>21</v>
      </c>
      <c r="M209" s="26">
        <v>46</v>
      </c>
      <c r="N209" s="28">
        <f t="shared" si="7"/>
        <v>63.888888888888886</v>
      </c>
      <c r="O209" s="26">
        <v>9</v>
      </c>
      <c r="P209" s="24">
        <v>18</v>
      </c>
      <c r="Q209" s="27">
        <v>586</v>
      </c>
      <c r="R209" s="27">
        <v>625</v>
      </c>
      <c r="S209" s="52" t="s">
        <v>37</v>
      </c>
    </row>
    <row r="210" spans="1:19">
      <c r="A210" s="12">
        <v>203</v>
      </c>
      <c r="B210" s="13" t="s">
        <v>406</v>
      </c>
      <c r="C210" s="13" t="s">
        <v>527</v>
      </c>
      <c r="D210" s="31">
        <v>578.25</v>
      </c>
      <c r="E210" s="31">
        <v>534.125</v>
      </c>
      <c r="F210" s="31">
        <v>539.02777777777783</v>
      </c>
      <c r="G210" s="26">
        <v>5</v>
      </c>
      <c r="H210" s="26">
        <v>4</v>
      </c>
      <c r="I210" s="26">
        <v>9</v>
      </c>
      <c r="J210" s="28">
        <f t="shared" si="6"/>
        <v>56.25</v>
      </c>
      <c r="K210" s="26">
        <v>21</v>
      </c>
      <c r="L210" s="26">
        <v>13</v>
      </c>
      <c r="M210" s="26">
        <v>34</v>
      </c>
      <c r="N210" s="28">
        <f t="shared" si="7"/>
        <v>53.125</v>
      </c>
      <c r="O210" s="26">
        <v>8</v>
      </c>
      <c r="P210" s="26">
        <v>16</v>
      </c>
      <c r="Q210" s="27">
        <v>608</v>
      </c>
      <c r="R210" s="27">
        <v>606</v>
      </c>
      <c r="S210" s="52" t="s">
        <v>27</v>
      </c>
    </row>
    <row r="211" spans="1:19">
      <c r="A211" s="12">
        <v>204</v>
      </c>
      <c r="B211" s="13" t="s">
        <v>562</v>
      </c>
      <c r="C211" s="13" t="s">
        <v>33</v>
      </c>
      <c r="D211" s="31">
        <v>549.33333333333337</v>
      </c>
      <c r="E211" s="31">
        <v>537.4666666666667</v>
      </c>
      <c r="F211" s="31">
        <v>538.86274509803923</v>
      </c>
      <c r="G211" s="26">
        <v>6</v>
      </c>
      <c r="H211" s="26">
        <v>3</v>
      </c>
      <c r="I211" s="26">
        <v>9</v>
      </c>
      <c r="J211" s="28">
        <f t="shared" si="6"/>
        <v>54.545454545454547</v>
      </c>
      <c r="K211" s="26">
        <v>22</v>
      </c>
      <c r="L211" s="26">
        <v>13.5</v>
      </c>
      <c r="M211" s="26">
        <v>35.5</v>
      </c>
      <c r="N211" s="28">
        <f t="shared" si="7"/>
        <v>53.787878787878789</v>
      </c>
      <c r="O211" s="26">
        <v>7.5</v>
      </c>
      <c r="P211" s="26">
        <v>16.5</v>
      </c>
      <c r="Q211" s="27">
        <v>583</v>
      </c>
      <c r="R211" s="27">
        <v>571</v>
      </c>
      <c r="S211" s="52" t="s">
        <v>34</v>
      </c>
    </row>
    <row r="212" spans="1:19">
      <c r="A212" s="12">
        <v>205</v>
      </c>
      <c r="B212" s="13" t="s">
        <v>412</v>
      </c>
      <c r="C212" s="13" t="s">
        <v>31</v>
      </c>
      <c r="D212" s="31">
        <v>529.17647058823525</v>
      </c>
      <c r="E212" s="31">
        <v>540.30769230769226</v>
      </c>
      <c r="F212" s="31">
        <v>538.82352941176464</v>
      </c>
      <c r="G212" s="26">
        <v>0</v>
      </c>
      <c r="H212" s="26">
        <v>4</v>
      </c>
      <c r="I212" s="26">
        <v>4</v>
      </c>
      <c r="J212" s="28">
        <f t="shared" si="6"/>
        <v>37.209302325581397</v>
      </c>
      <c r="K212" s="26">
        <v>5.5</v>
      </c>
      <c r="L212" s="26">
        <v>12.5</v>
      </c>
      <c r="M212" s="26">
        <v>18</v>
      </c>
      <c r="N212" s="28">
        <f t="shared" si="7"/>
        <v>41.860465116279073</v>
      </c>
      <c r="O212" s="26">
        <v>6.5</v>
      </c>
      <c r="P212" s="26">
        <v>10.75</v>
      </c>
      <c r="Q212" s="27">
        <v>590</v>
      </c>
      <c r="R212" s="27">
        <v>568</v>
      </c>
      <c r="S212" s="52" t="s">
        <v>34</v>
      </c>
    </row>
    <row r="213" spans="1:19">
      <c r="A213" s="12">
        <v>206</v>
      </c>
      <c r="B213" s="13" t="s">
        <v>563</v>
      </c>
      <c r="C213" s="13" t="s">
        <v>325</v>
      </c>
      <c r="D213" s="31">
        <v>545.375</v>
      </c>
      <c r="E213" s="31">
        <v>537.77777777777783</v>
      </c>
      <c r="F213" s="31">
        <v>538.53750000000002</v>
      </c>
      <c r="G213" s="26">
        <v>6</v>
      </c>
      <c r="H213" s="26">
        <v>4</v>
      </c>
      <c r="I213" s="26">
        <v>10</v>
      </c>
      <c r="J213" s="28">
        <f t="shared" si="6"/>
        <v>58.82352941176471</v>
      </c>
      <c r="K213" s="26">
        <v>20</v>
      </c>
      <c r="L213" s="26">
        <v>17.5</v>
      </c>
      <c r="M213" s="26">
        <v>37.5</v>
      </c>
      <c r="N213" s="28">
        <f t="shared" si="7"/>
        <v>55.147058823529413</v>
      </c>
      <c r="O213" s="26">
        <v>9</v>
      </c>
      <c r="P213" s="26">
        <v>17</v>
      </c>
      <c r="Q213" s="27">
        <v>591</v>
      </c>
      <c r="R213" s="27">
        <v>592</v>
      </c>
      <c r="S213" s="52" t="s">
        <v>34</v>
      </c>
    </row>
    <row r="214" spans="1:19">
      <c r="A214" s="12">
        <v>207</v>
      </c>
      <c r="B214" s="13" t="s">
        <v>262</v>
      </c>
      <c r="C214" s="13" t="s">
        <v>35</v>
      </c>
      <c r="D214" s="31">
        <v>527.375</v>
      </c>
      <c r="E214" s="31">
        <v>540.33333333333337</v>
      </c>
      <c r="F214" s="31">
        <v>538.48214285714289</v>
      </c>
      <c r="G214" s="26">
        <v>2</v>
      </c>
      <c r="H214" s="26">
        <v>4</v>
      </c>
      <c r="I214" s="26">
        <v>6</v>
      </c>
      <c r="J214" s="28">
        <f t="shared" si="6"/>
        <v>42.857142857142861</v>
      </c>
      <c r="K214" s="26">
        <v>12.5</v>
      </c>
      <c r="L214" s="26">
        <v>16</v>
      </c>
      <c r="M214" s="26">
        <v>28.5</v>
      </c>
      <c r="N214" s="28">
        <f t="shared" si="7"/>
        <v>50.892857142857146</v>
      </c>
      <c r="O214" s="26">
        <v>6</v>
      </c>
      <c r="P214" s="26">
        <v>14</v>
      </c>
      <c r="Q214" s="27">
        <v>568</v>
      </c>
      <c r="R214" s="27">
        <v>570</v>
      </c>
      <c r="S214" s="52" t="s">
        <v>37</v>
      </c>
    </row>
    <row r="215" spans="1:19">
      <c r="A215" s="12">
        <v>208</v>
      </c>
      <c r="B215" s="13" t="s">
        <v>578</v>
      </c>
      <c r="C215" s="13" t="s">
        <v>335</v>
      </c>
      <c r="D215" s="31">
        <v>500.75</v>
      </c>
      <c r="E215" s="31">
        <v>544</v>
      </c>
      <c r="F215" s="31">
        <v>538.41935483870964</v>
      </c>
      <c r="G215" s="26">
        <v>2</v>
      </c>
      <c r="H215" s="26">
        <v>4</v>
      </c>
      <c r="I215" s="26">
        <v>6</v>
      </c>
      <c r="J215" s="28">
        <f t="shared" si="6"/>
        <v>40.677966101694913</v>
      </c>
      <c r="K215" s="26">
        <v>10.5</v>
      </c>
      <c r="L215" s="26">
        <v>16</v>
      </c>
      <c r="M215" s="26">
        <v>26.5</v>
      </c>
      <c r="N215" s="28">
        <f t="shared" si="7"/>
        <v>44.915254237288131</v>
      </c>
      <c r="O215" s="26">
        <v>6.75</v>
      </c>
      <c r="P215" s="26">
        <v>14.75</v>
      </c>
      <c r="Q215" s="27">
        <v>591</v>
      </c>
      <c r="R215" s="27">
        <v>592</v>
      </c>
      <c r="S215" s="52" t="s">
        <v>37</v>
      </c>
    </row>
    <row r="216" spans="1:19">
      <c r="A216" s="12">
        <v>209</v>
      </c>
      <c r="B216" s="13" t="s">
        <v>518</v>
      </c>
      <c r="C216" s="13" t="s">
        <v>88</v>
      </c>
      <c r="D216" s="31">
        <v>534.4</v>
      </c>
      <c r="E216" s="31">
        <v>538</v>
      </c>
      <c r="F216" s="31">
        <v>537.54999999999995</v>
      </c>
      <c r="G216" s="26">
        <v>0</v>
      </c>
      <c r="H216" s="26">
        <v>3</v>
      </c>
      <c r="I216" s="26">
        <v>3</v>
      </c>
      <c r="J216" s="28">
        <f t="shared" si="6"/>
        <v>25</v>
      </c>
      <c r="K216" s="26">
        <v>6</v>
      </c>
      <c r="L216" s="26">
        <v>12</v>
      </c>
      <c r="M216" s="26">
        <v>18</v>
      </c>
      <c r="N216" s="28">
        <f t="shared" si="7"/>
        <v>37.5</v>
      </c>
      <c r="O216" s="26">
        <v>7</v>
      </c>
      <c r="P216" s="26">
        <v>12</v>
      </c>
      <c r="Q216" s="27">
        <v>611</v>
      </c>
      <c r="R216" s="27">
        <v>607</v>
      </c>
      <c r="S216" s="52" t="s">
        <v>26</v>
      </c>
    </row>
    <row r="217" spans="1:19">
      <c r="A217" s="12">
        <v>210</v>
      </c>
      <c r="B217" s="13" t="s">
        <v>85</v>
      </c>
      <c r="C217" s="13" t="s">
        <v>576</v>
      </c>
      <c r="D217" s="31">
        <v>540.26666666666665</v>
      </c>
      <c r="E217" s="31">
        <v>537.22222222222217</v>
      </c>
      <c r="F217" s="31">
        <v>537.52666666666664</v>
      </c>
      <c r="G217" s="26">
        <v>4</v>
      </c>
      <c r="H217" s="26">
        <v>5</v>
      </c>
      <c r="I217" s="26">
        <v>9</v>
      </c>
      <c r="J217" s="28">
        <f t="shared" si="6"/>
        <v>54.545454545454547</v>
      </c>
      <c r="K217" s="26">
        <v>15.5</v>
      </c>
      <c r="L217" s="26">
        <v>20.5</v>
      </c>
      <c r="M217" s="26">
        <v>36</v>
      </c>
      <c r="N217" s="28">
        <f t="shared" si="7"/>
        <v>54.545454545454547</v>
      </c>
      <c r="O217" s="26">
        <v>9</v>
      </c>
      <c r="P217" s="26">
        <v>16.5</v>
      </c>
      <c r="Q217" s="27">
        <v>558</v>
      </c>
      <c r="R217" s="27">
        <v>643</v>
      </c>
      <c r="S217" s="52" t="s">
        <v>37</v>
      </c>
    </row>
    <row r="218" spans="1:19">
      <c r="A218" s="12">
        <v>211</v>
      </c>
      <c r="B218" s="13" t="s">
        <v>519</v>
      </c>
      <c r="C218" s="13" t="s">
        <v>51</v>
      </c>
      <c r="D218" s="31">
        <v>528.71428571428567</v>
      </c>
      <c r="E218" s="31">
        <v>538.33333333333337</v>
      </c>
      <c r="F218" s="31">
        <v>537.37142857142851</v>
      </c>
      <c r="G218" s="26">
        <v>3</v>
      </c>
      <c r="H218" s="26">
        <v>3</v>
      </c>
      <c r="I218" s="26">
        <v>6</v>
      </c>
      <c r="J218" s="28">
        <f t="shared" si="6"/>
        <v>37.5</v>
      </c>
      <c r="K218" s="26">
        <v>10</v>
      </c>
      <c r="L218" s="26">
        <v>16</v>
      </c>
      <c r="M218" s="26">
        <v>26</v>
      </c>
      <c r="N218" s="28">
        <f t="shared" si="7"/>
        <v>40.625</v>
      </c>
      <c r="O218" s="26">
        <v>9</v>
      </c>
      <c r="P218" s="26">
        <v>16</v>
      </c>
      <c r="Q218" s="27">
        <v>602</v>
      </c>
      <c r="R218" s="27">
        <v>596</v>
      </c>
      <c r="S218" s="52" t="s">
        <v>26</v>
      </c>
    </row>
    <row r="219" spans="1:19">
      <c r="A219" s="12">
        <v>212</v>
      </c>
      <c r="B219" s="13" t="s">
        <v>342</v>
      </c>
      <c r="C219" s="13" t="s">
        <v>25</v>
      </c>
      <c r="D219" s="31">
        <v>534</v>
      </c>
      <c r="E219" s="31">
        <v>537.66666666666663</v>
      </c>
      <c r="F219" s="31">
        <v>537.29999999999995</v>
      </c>
      <c r="G219" s="26">
        <v>5</v>
      </c>
      <c r="H219" s="26">
        <v>6</v>
      </c>
      <c r="I219" s="26">
        <v>11</v>
      </c>
      <c r="J219" s="28">
        <f t="shared" si="6"/>
        <v>61.111111111111107</v>
      </c>
      <c r="K219" s="26">
        <v>21</v>
      </c>
      <c r="L219" s="26">
        <v>21</v>
      </c>
      <c r="M219" s="26">
        <v>42</v>
      </c>
      <c r="N219" s="28">
        <f t="shared" si="7"/>
        <v>58.333333333333329</v>
      </c>
      <c r="O219" s="26">
        <v>9</v>
      </c>
      <c r="P219" s="24">
        <v>18</v>
      </c>
      <c r="Q219" s="27">
        <v>585</v>
      </c>
      <c r="R219" s="27">
        <v>574</v>
      </c>
      <c r="S219" s="52" t="s">
        <v>37</v>
      </c>
    </row>
    <row r="220" spans="1:19">
      <c r="A220" s="12">
        <v>213</v>
      </c>
      <c r="B220" s="13" t="s">
        <v>404</v>
      </c>
      <c r="C220" s="13" t="s">
        <v>527</v>
      </c>
      <c r="D220" s="31">
        <v>555</v>
      </c>
      <c r="E220" s="31">
        <v>533.69230769230774</v>
      </c>
      <c r="F220" s="31">
        <v>536.53333333333342</v>
      </c>
      <c r="G220" s="26">
        <v>3</v>
      </c>
      <c r="H220" s="26">
        <v>2</v>
      </c>
      <c r="I220" s="26">
        <v>5</v>
      </c>
      <c r="J220" s="28">
        <f t="shared" si="6"/>
        <v>40</v>
      </c>
      <c r="K220" s="26">
        <v>13</v>
      </c>
      <c r="L220" s="26">
        <v>14</v>
      </c>
      <c r="M220" s="26">
        <v>27</v>
      </c>
      <c r="N220" s="28">
        <f t="shared" si="7"/>
        <v>54</v>
      </c>
      <c r="O220" s="26">
        <v>6.5</v>
      </c>
      <c r="P220" s="26">
        <v>12.5</v>
      </c>
      <c r="Q220" s="27">
        <v>588</v>
      </c>
      <c r="R220" s="27">
        <v>625</v>
      </c>
      <c r="S220" s="52" t="s">
        <v>27</v>
      </c>
    </row>
    <row r="221" spans="1:19">
      <c r="A221" s="12">
        <v>214</v>
      </c>
      <c r="B221" s="13" t="s">
        <v>564</v>
      </c>
      <c r="C221" s="13" t="s">
        <v>559</v>
      </c>
      <c r="D221" s="31">
        <v>542.55555555555554</v>
      </c>
      <c r="E221" s="31">
        <v>535.76470588235293</v>
      </c>
      <c r="F221" s="31">
        <v>536.47953216374265</v>
      </c>
      <c r="G221" s="26">
        <v>6</v>
      </c>
      <c r="H221" s="26">
        <v>2</v>
      </c>
      <c r="I221" s="26">
        <v>8</v>
      </c>
      <c r="J221" s="28">
        <f t="shared" si="6"/>
        <v>45.714285714285715</v>
      </c>
      <c r="K221" s="26">
        <v>19</v>
      </c>
      <c r="L221" s="26">
        <v>12</v>
      </c>
      <c r="M221" s="26">
        <v>31</v>
      </c>
      <c r="N221" s="28">
        <f t="shared" si="7"/>
        <v>44.285714285714285</v>
      </c>
      <c r="O221" s="26">
        <v>8.5</v>
      </c>
      <c r="P221" s="26">
        <v>17.5</v>
      </c>
      <c r="Q221" s="27">
        <v>578</v>
      </c>
      <c r="R221" s="27">
        <v>561</v>
      </c>
      <c r="S221" s="52" t="s">
        <v>34</v>
      </c>
    </row>
    <row r="222" spans="1:19">
      <c r="A222" s="12">
        <v>215</v>
      </c>
      <c r="B222" s="13" t="s">
        <v>315</v>
      </c>
      <c r="C222" s="13" t="s">
        <v>29</v>
      </c>
      <c r="D222" s="31">
        <v>530.44444444444446</v>
      </c>
      <c r="E222" s="31">
        <v>536.77777777777783</v>
      </c>
      <c r="F222" s="31">
        <v>536.14444444444439</v>
      </c>
      <c r="G222" s="26">
        <v>5</v>
      </c>
      <c r="H222" s="26">
        <v>1</v>
      </c>
      <c r="I222" s="26">
        <v>6</v>
      </c>
      <c r="J222" s="28">
        <f t="shared" si="6"/>
        <v>33.333333333333329</v>
      </c>
      <c r="K222" s="26">
        <v>17.5</v>
      </c>
      <c r="L222" s="26">
        <v>12</v>
      </c>
      <c r="M222" s="26">
        <v>29.5</v>
      </c>
      <c r="N222" s="28">
        <f t="shared" si="7"/>
        <v>40.972222222222221</v>
      </c>
      <c r="O222" s="26">
        <v>9</v>
      </c>
      <c r="P222" s="24">
        <v>18</v>
      </c>
      <c r="Q222" s="27">
        <v>565</v>
      </c>
      <c r="R222" s="27">
        <v>609</v>
      </c>
      <c r="S222" s="52" t="s">
        <v>30</v>
      </c>
    </row>
    <row r="223" spans="1:19">
      <c r="A223" s="12">
        <v>216</v>
      </c>
      <c r="B223" s="13" t="s">
        <v>327</v>
      </c>
      <c r="C223" s="13" t="s">
        <v>31</v>
      </c>
      <c r="D223" s="31">
        <v>522.47619047619048</v>
      </c>
      <c r="E223" s="31">
        <v>538.33333333333337</v>
      </c>
      <c r="F223" s="31">
        <v>536.06802721088434</v>
      </c>
      <c r="G223" s="26">
        <v>3</v>
      </c>
      <c r="H223" s="26">
        <v>3</v>
      </c>
      <c r="I223" s="26">
        <v>6</v>
      </c>
      <c r="J223" s="28">
        <f t="shared" si="6"/>
        <v>53.333333333333336</v>
      </c>
      <c r="K223" s="26">
        <v>10</v>
      </c>
      <c r="L223" s="26">
        <v>10</v>
      </c>
      <c r="M223" s="26">
        <v>20</v>
      </c>
      <c r="N223" s="28">
        <f t="shared" si="7"/>
        <v>44.444444444444443</v>
      </c>
      <c r="O223" s="26">
        <v>6</v>
      </c>
      <c r="P223" s="26">
        <v>11.25</v>
      </c>
      <c r="Q223" s="27">
        <v>571</v>
      </c>
      <c r="R223" s="27">
        <v>589</v>
      </c>
      <c r="S223" s="52" t="s">
        <v>34</v>
      </c>
    </row>
    <row r="224" spans="1:19">
      <c r="A224" s="12">
        <v>217</v>
      </c>
      <c r="B224" s="13" t="s">
        <v>579</v>
      </c>
      <c r="C224" s="13" t="s">
        <v>329</v>
      </c>
      <c r="D224" s="31">
        <v>529.44444444444446</v>
      </c>
      <c r="E224" s="31">
        <v>536.875</v>
      </c>
      <c r="F224" s="31">
        <v>536.04938271604942</v>
      </c>
      <c r="G224" s="26">
        <v>4</v>
      </c>
      <c r="H224" s="26">
        <v>1</v>
      </c>
      <c r="I224" s="26">
        <v>5</v>
      </c>
      <c r="J224" s="28">
        <f t="shared" si="6"/>
        <v>29.411764705882355</v>
      </c>
      <c r="K224" s="26">
        <v>15.5</v>
      </c>
      <c r="L224" s="26">
        <v>14.5</v>
      </c>
      <c r="M224" s="26">
        <v>30</v>
      </c>
      <c r="N224" s="28">
        <f t="shared" si="7"/>
        <v>44.117647058823536</v>
      </c>
      <c r="O224" s="26">
        <v>8</v>
      </c>
      <c r="P224" s="26">
        <v>17</v>
      </c>
      <c r="Q224" s="27">
        <v>580</v>
      </c>
      <c r="R224" s="27">
        <v>561</v>
      </c>
      <c r="S224" s="52" t="s">
        <v>37</v>
      </c>
    </row>
    <row r="225" spans="1:19">
      <c r="A225" s="12">
        <v>218</v>
      </c>
      <c r="B225" s="13" t="s">
        <v>89</v>
      </c>
      <c r="C225" s="13" t="s">
        <v>378</v>
      </c>
      <c r="D225" s="31">
        <v>552.44444444444446</v>
      </c>
      <c r="E225" s="31">
        <v>533.75</v>
      </c>
      <c r="F225" s="31">
        <v>535.82716049382714</v>
      </c>
      <c r="G225" s="26">
        <v>5</v>
      </c>
      <c r="H225" s="26">
        <v>1.5</v>
      </c>
      <c r="I225" s="26">
        <v>6.5</v>
      </c>
      <c r="J225" s="28">
        <f t="shared" si="6"/>
        <v>38.235294117647058</v>
      </c>
      <c r="K225" s="26">
        <v>17</v>
      </c>
      <c r="L225" s="26">
        <v>10</v>
      </c>
      <c r="M225" s="26">
        <v>27</v>
      </c>
      <c r="N225" s="28">
        <f t="shared" si="7"/>
        <v>39.705882352941181</v>
      </c>
      <c r="O225" s="26">
        <v>8</v>
      </c>
      <c r="P225" s="26">
        <v>17</v>
      </c>
      <c r="Q225" s="27">
        <v>579</v>
      </c>
      <c r="R225" s="27">
        <v>632</v>
      </c>
      <c r="S225" s="52" t="s">
        <v>27</v>
      </c>
    </row>
    <row r="226" spans="1:19">
      <c r="A226" s="12">
        <v>219</v>
      </c>
      <c r="B226" s="13" t="s">
        <v>565</v>
      </c>
      <c r="C226" s="13" t="s">
        <v>324</v>
      </c>
      <c r="D226" s="31">
        <v>559.88888888888891</v>
      </c>
      <c r="E226" s="31">
        <v>533</v>
      </c>
      <c r="F226" s="31">
        <v>535.68888888888887</v>
      </c>
      <c r="G226" s="26">
        <v>5</v>
      </c>
      <c r="H226" s="26">
        <v>5</v>
      </c>
      <c r="I226" s="26">
        <v>10</v>
      </c>
      <c r="J226" s="28">
        <f t="shared" si="6"/>
        <v>55.555555555555557</v>
      </c>
      <c r="K226" s="26">
        <v>22</v>
      </c>
      <c r="L226" s="26">
        <v>15</v>
      </c>
      <c r="M226" s="26">
        <v>37</v>
      </c>
      <c r="N226" s="28">
        <f t="shared" si="7"/>
        <v>51.388888888888886</v>
      </c>
      <c r="O226" s="26">
        <v>9</v>
      </c>
      <c r="P226" s="24">
        <v>18</v>
      </c>
      <c r="Q226" s="27">
        <v>602</v>
      </c>
      <c r="R226" s="27">
        <v>616</v>
      </c>
      <c r="S226" s="52" t="s">
        <v>34</v>
      </c>
    </row>
    <row r="227" spans="1:19">
      <c r="A227" s="12">
        <v>220</v>
      </c>
      <c r="B227" s="13" t="s">
        <v>394</v>
      </c>
      <c r="C227" s="13" t="s">
        <v>22</v>
      </c>
      <c r="D227" s="31">
        <v>524.92307692307691</v>
      </c>
      <c r="E227" s="31">
        <v>537</v>
      </c>
      <c r="F227" s="31">
        <v>535.49038461538464</v>
      </c>
      <c r="G227" s="26">
        <v>1</v>
      </c>
      <c r="H227" s="26">
        <v>2</v>
      </c>
      <c r="I227" s="26">
        <v>3</v>
      </c>
      <c r="J227" s="28">
        <f t="shared" si="6"/>
        <v>22.222222222222221</v>
      </c>
      <c r="K227" s="26">
        <v>6.5</v>
      </c>
      <c r="L227" s="26">
        <v>8.5</v>
      </c>
      <c r="M227" s="26">
        <v>15</v>
      </c>
      <c r="N227" s="28">
        <f t="shared" si="7"/>
        <v>27.777777777777779</v>
      </c>
      <c r="O227" s="26">
        <v>7</v>
      </c>
      <c r="P227" s="26">
        <v>13.5</v>
      </c>
      <c r="Q227" s="27">
        <v>576</v>
      </c>
      <c r="R227" s="27">
        <v>617</v>
      </c>
      <c r="S227" s="52" t="s">
        <v>26</v>
      </c>
    </row>
    <row r="228" spans="1:19">
      <c r="A228" s="12">
        <v>221</v>
      </c>
      <c r="B228" s="13" t="s">
        <v>566</v>
      </c>
      <c r="C228" s="13" t="s">
        <v>31</v>
      </c>
      <c r="D228" s="31">
        <v>538.23529411764707</v>
      </c>
      <c r="E228" s="31">
        <v>535.125</v>
      </c>
      <c r="F228" s="31">
        <v>535.47058823529414</v>
      </c>
      <c r="G228" s="26">
        <v>5</v>
      </c>
      <c r="H228" s="26">
        <v>3</v>
      </c>
      <c r="I228" s="26">
        <v>8</v>
      </c>
      <c r="J228" s="28">
        <f t="shared" si="6"/>
        <v>48.484848484848484</v>
      </c>
      <c r="K228" s="26">
        <v>16.5</v>
      </c>
      <c r="L228" s="26">
        <v>16</v>
      </c>
      <c r="M228" s="26">
        <v>32.5</v>
      </c>
      <c r="N228" s="28">
        <f t="shared" si="7"/>
        <v>49.242424242424242</v>
      </c>
      <c r="O228" s="26">
        <v>8</v>
      </c>
      <c r="P228" s="26">
        <v>16.5</v>
      </c>
      <c r="Q228" s="27">
        <v>563</v>
      </c>
      <c r="R228" s="27">
        <v>609</v>
      </c>
      <c r="S228" s="52" t="s">
        <v>34</v>
      </c>
    </row>
    <row r="229" spans="1:19">
      <c r="A229" s="12">
        <v>222</v>
      </c>
      <c r="B229" s="13" t="s">
        <v>441</v>
      </c>
      <c r="C229" s="13" t="s">
        <v>433</v>
      </c>
      <c r="D229" s="31">
        <v>549.625</v>
      </c>
      <c r="E229" s="31">
        <v>533.57575757575762</v>
      </c>
      <c r="F229" s="31">
        <v>535.31081081081084</v>
      </c>
      <c r="G229" s="26">
        <v>2</v>
      </c>
      <c r="H229" s="26">
        <v>3.5</v>
      </c>
      <c r="I229" s="26">
        <v>5.5</v>
      </c>
      <c r="J229" s="28">
        <f t="shared" si="6"/>
        <v>33.846153846153847</v>
      </c>
      <c r="K229" s="26">
        <v>13.5</v>
      </c>
      <c r="L229" s="26">
        <v>16</v>
      </c>
      <c r="M229" s="26">
        <v>29.5</v>
      </c>
      <c r="N229" s="28">
        <f t="shared" si="7"/>
        <v>45.384615384615387</v>
      </c>
      <c r="O229" s="26">
        <v>8.25</v>
      </c>
      <c r="P229" s="26">
        <v>16.25</v>
      </c>
      <c r="Q229" s="27">
        <v>590</v>
      </c>
      <c r="R229" s="27">
        <v>594</v>
      </c>
      <c r="S229" s="52" t="s">
        <v>37</v>
      </c>
    </row>
    <row r="230" spans="1:19">
      <c r="A230" s="12">
        <v>223</v>
      </c>
      <c r="B230" s="13" t="s">
        <v>543</v>
      </c>
      <c r="C230" s="13" t="s">
        <v>29</v>
      </c>
      <c r="D230" s="31">
        <v>537.76470588235293</v>
      </c>
      <c r="E230" s="31">
        <v>535</v>
      </c>
      <c r="F230" s="31">
        <v>535.30718954248368</v>
      </c>
      <c r="G230" s="26">
        <v>4.5</v>
      </c>
      <c r="H230" s="26">
        <v>2</v>
      </c>
      <c r="I230" s="26">
        <v>6.5</v>
      </c>
      <c r="J230" s="28">
        <f t="shared" si="6"/>
        <v>39.393939393939391</v>
      </c>
      <c r="K230" s="26">
        <v>16</v>
      </c>
      <c r="L230" s="26">
        <v>13.5</v>
      </c>
      <c r="M230" s="26">
        <v>29.5</v>
      </c>
      <c r="N230" s="28">
        <f t="shared" si="7"/>
        <v>44.696969696969695</v>
      </c>
      <c r="O230" s="26">
        <v>8</v>
      </c>
      <c r="P230" s="26">
        <v>16.5</v>
      </c>
      <c r="Q230" s="27">
        <v>577</v>
      </c>
      <c r="R230" s="27">
        <v>628</v>
      </c>
      <c r="S230" s="52" t="s">
        <v>30</v>
      </c>
    </row>
    <row r="231" spans="1:19">
      <c r="A231" s="12">
        <v>224</v>
      </c>
      <c r="B231" s="13" t="s">
        <v>130</v>
      </c>
      <c r="C231" s="13" t="s">
        <v>324</v>
      </c>
      <c r="D231" s="31">
        <v>549.11111111111109</v>
      </c>
      <c r="E231" s="31">
        <v>533.125</v>
      </c>
      <c r="F231" s="31">
        <v>534.90123456790127</v>
      </c>
      <c r="G231" s="26">
        <v>5</v>
      </c>
      <c r="H231" s="26">
        <v>3</v>
      </c>
      <c r="I231" s="26">
        <v>8</v>
      </c>
      <c r="J231" s="28">
        <f t="shared" si="6"/>
        <v>47.058823529411768</v>
      </c>
      <c r="K231" s="26">
        <v>21</v>
      </c>
      <c r="L231" s="26">
        <v>13</v>
      </c>
      <c r="M231" s="26">
        <v>34</v>
      </c>
      <c r="N231" s="28">
        <f t="shared" si="7"/>
        <v>50</v>
      </c>
      <c r="O231" s="26">
        <v>8</v>
      </c>
      <c r="P231" s="26">
        <v>17</v>
      </c>
      <c r="Q231" s="27">
        <v>591</v>
      </c>
      <c r="R231" s="27">
        <v>601</v>
      </c>
      <c r="S231" s="52" t="s">
        <v>34</v>
      </c>
    </row>
    <row r="232" spans="1:19">
      <c r="A232" s="12">
        <v>225</v>
      </c>
      <c r="B232" s="13" t="s">
        <v>312</v>
      </c>
      <c r="C232" s="13" t="s">
        <v>49</v>
      </c>
      <c r="D232" s="31">
        <v>524.20000000000005</v>
      </c>
      <c r="E232" s="31">
        <v>536.125</v>
      </c>
      <c r="F232" s="31">
        <v>534.79999999999995</v>
      </c>
      <c r="G232" s="26">
        <v>1.5</v>
      </c>
      <c r="H232" s="26">
        <v>4</v>
      </c>
      <c r="I232" s="26">
        <v>5.5</v>
      </c>
      <c r="J232" s="28">
        <f t="shared" si="6"/>
        <v>42.307692307692307</v>
      </c>
      <c r="K232" s="26">
        <v>7.5</v>
      </c>
      <c r="L232" s="26">
        <v>14</v>
      </c>
      <c r="M232" s="26">
        <v>21.5</v>
      </c>
      <c r="N232" s="28">
        <f t="shared" si="7"/>
        <v>41.346153846153847</v>
      </c>
      <c r="O232" s="26">
        <v>8</v>
      </c>
      <c r="P232" s="26">
        <v>13</v>
      </c>
      <c r="Q232" s="27">
        <v>575</v>
      </c>
      <c r="R232" s="27">
        <v>607</v>
      </c>
      <c r="S232" s="52" t="s">
        <v>27</v>
      </c>
    </row>
    <row r="233" spans="1:19">
      <c r="A233" s="12">
        <v>226</v>
      </c>
      <c r="B233" s="13" t="s">
        <v>411</v>
      </c>
      <c r="C233" s="13" t="s">
        <v>310</v>
      </c>
      <c r="D233" s="31">
        <v>540</v>
      </c>
      <c r="E233" s="31">
        <v>534.05714285714282</v>
      </c>
      <c r="F233" s="31">
        <v>534.66666666666663</v>
      </c>
      <c r="G233" s="26">
        <v>1</v>
      </c>
      <c r="H233" s="26">
        <v>2</v>
      </c>
      <c r="I233" s="26">
        <v>3</v>
      </c>
      <c r="J233" s="28">
        <f t="shared" si="6"/>
        <v>20.338983050847457</v>
      </c>
      <c r="K233" s="26">
        <v>10</v>
      </c>
      <c r="L233" s="26">
        <v>14.5</v>
      </c>
      <c r="M233" s="26">
        <v>24.5</v>
      </c>
      <c r="N233" s="28">
        <f t="shared" si="7"/>
        <v>41.525423728813557</v>
      </c>
      <c r="O233" s="26">
        <v>8.75</v>
      </c>
      <c r="P233" s="26">
        <v>14.75</v>
      </c>
      <c r="Q233" s="27">
        <v>562</v>
      </c>
      <c r="R233" s="27">
        <v>646</v>
      </c>
      <c r="S233" s="52" t="s">
        <v>27</v>
      </c>
    </row>
    <row r="234" spans="1:19">
      <c r="A234" s="12">
        <v>227</v>
      </c>
      <c r="B234" s="13" t="s">
        <v>520</v>
      </c>
      <c r="C234" s="13" t="s">
        <v>22</v>
      </c>
      <c r="D234" s="31">
        <v>527.64705882352939</v>
      </c>
      <c r="E234" s="31">
        <v>535.41176470588232</v>
      </c>
      <c r="F234" s="31">
        <v>534.59442724458211</v>
      </c>
      <c r="G234" s="26">
        <v>2</v>
      </c>
      <c r="H234" s="26">
        <v>1.5</v>
      </c>
      <c r="I234" s="26">
        <v>3.5</v>
      </c>
      <c r="J234" s="28">
        <f t="shared" si="6"/>
        <v>20.588235294117649</v>
      </c>
      <c r="K234" s="26">
        <v>13.5</v>
      </c>
      <c r="L234" s="26">
        <v>12</v>
      </c>
      <c r="M234" s="26">
        <v>25.5</v>
      </c>
      <c r="N234" s="28">
        <f t="shared" si="7"/>
        <v>37.5</v>
      </c>
      <c r="O234" s="26">
        <v>8.5</v>
      </c>
      <c r="P234" s="26">
        <v>17</v>
      </c>
      <c r="Q234" s="27">
        <v>596</v>
      </c>
      <c r="R234" s="27">
        <v>564</v>
      </c>
      <c r="S234" s="52" t="s">
        <v>26</v>
      </c>
    </row>
    <row r="235" spans="1:19">
      <c r="A235" s="12">
        <v>228</v>
      </c>
      <c r="B235" s="13" t="s">
        <v>580</v>
      </c>
      <c r="C235" s="13" t="s">
        <v>332</v>
      </c>
      <c r="D235" s="31">
        <v>546.57142857142856</v>
      </c>
      <c r="E235" s="31">
        <v>533.22222222222217</v>
      </c>
      <c r="F235" s="31">
        <v>534.55714285714282</v>
      </c>
      <c r="G235" s="26">
        <v>4</v>
      </c>
      <c r="H235" s="26">
        <v>6</v>
      </c>
      <c r="I235" s="26">
        <v>10</v>
      </c>
      <c r="J235" s="28">
        <f t="shared" si="6"/>
        <v>62.5</v>
      </c>
      <c r="K235" s="26">
        <v>12</v>
      </c>
      <c r="L235" s="26">
        <v>21</v>
      </c>
      <c r="M235" s="26">
        <v>33</v>
      </c>
      <c r="N235" s="28">
        <f t="shared" si="7"/>
        <v>51.5625</v>
      </c>
      <c r="O235" s="26">
        <v>9</v>
      </c>
      <c r="P235" s="26">
        <v>16</v>
      </c>
      <c r="Q235" s="27">
        <v>572</v>
      </c>
      <c r="R235" s="27">
        <v>595</v>
      </c>
      <c r="S235" s="52" t="s">
        <v>37</v>
      </c>
    </row>
    <row r="236" spans="1:19">
      <c r="A236" s="12">
        <v>229</v>
      </c>
      <c r="B236" s="13" t="s">
        <v>338</v>
      </c>
      <c r="C236" s="13" t="s">
        <v>331</v>
      </c>
      <c r="D236" s="31">
        <v>543</v>
      </c>
      <c r="E236" s="31">
        <v>533.5</v>
      </c>
      <c r="F236" s="31">
        <v>534.55555555555554</v>
      </c>
      <c r="G236" s="26">
        <v>3.5</v>
      </c>
      <c r="H236" s="26">
        <v>1</v>
      </c>
      <c r="I236" s="26">
        <v>4.5</v>
      </c>
      <c r="J236" s="28">
        <f t="shared" si="6"/>
        <v>30</v>
      </c>
      <c r="K236" s="26">
        <v>15.5</v>
      </c>
      <c r="L236" s="26">
        <v>10.5</v>
      </c>
      <c r="M236" s="26">
        <v>26</v>
      </c>
      <c r="N236" s="28">
        <f t="shared" si="7"/>
        <v>43.333333333333336</v>
      </c>
      <c r="O236" s="26">
        <v>8</v>
      </c>
      <c r="P236" s="26">
        <v>15</v>
      </c>
      <c r="Q236" s="27">
        <v>580</v>
      </c>
      <c r="R236" s="27">
        <v>592</v>
      </c>
      <c r="S236" s="52" t="s">
        <v>26</v>
      </c>
    </row>
    <row r="237" spans="1:19">
      <c r="A237" s="12">
        <v>230</v>
      </c>
      <c r="B237" s="13" t="s">
        <v>419</v>
      </c>
      <c r="C237" s="13" t="s">
        <v>29</v>
      </c>
      <c r="D237" s="31">
        <v>521.875</v>
      </c>
      <c r="E237" s="31">
        <v>535.66666666666663</v>
      </c>
      <c r="F237" s="31">
        <v>534.28750000000002</v>
      </c>
      <c r="G237" s="26">
        <v>3</v>
      </c>
      <c r="H237" s="26">
        <v>3</v>
      </c>
      <c r="I237" s="26">
        <v>6</v>
      </c>
      <c r="J237" s="28">
        <f t="shared" si="6"/>
        <v>35.294117647058826</v>
      </c>
      <c r="K237" s="26">
        <v>11</v>
      </c>
      <c r="L237" s="26">
        <v>16.5</v>
      </c>
      <c r="M237" s="26">
        <v>27.5</v>
      </c>
      <c r="N237" s="28">
        <f t="shared" si="7"/>
        <v>40.441176470588239</v>
      </c>
      <c r="O237" s="26">
        <v>9</v>
      </c>
      <c r="P237" s="26">
        <v>17</v>
      </c>
      <c r="Q237" s="27">
        <v>559</v>
      </c>
      <c r="R237" s="27">
        <v>607</v>
      </c>
      <c r="S237" s="52" t="s">
        <v>30</v>
      </c>
    </row>
    <row r="238" spans="1:19">
      <c r="A238" s="12">
        <v>231</v>
      </c>
      <c r="B238" s="13" t="s">
        <v>124</v>
      </c>
      <c r="C238" s="13" t="s">
        <v>32</v>
      </c>
      <c r="D238" s="31">
        <v>538.35294117647061</v>
      </c>
      <c r="E238" s="31">
        <v>533.625</v>
      </c>
      <c r="F238" s="31">
        <v>534.15032679738556</v>
      </c>
      <c r="G238" s="26">
        <v>6</v>
      </c>
      <c r="H238" s="26">
        <v>4</v>
      </c>
      <c r="I238" s="26">
        <v>10</v>
      </c>
      <c r="J238" s="28">
        <f t="shared" si="6"/>
        <v>60.606060606060609</v>
      </c>
      <c r="K238" s="26">
        <v>18</v>
      </c>
      <c r="L238" s="26">
        <v>13</v>
      </c>
      <c r="M238" s="26">
        <v>31</v>
      </c>
      <c r="N238" s="28">
        <f t="shared" si="7"/>
        <v>46.969696969696969</v>
      </c>
      <c r="O238" s="26">
        <v>8</v>
      </c>
      <c r="P238" s="26">
        <v>16.5</v>
      </c>
      <c r="Q238" s="27">
        <v>573</v>
      </c>
      <c r="R238" s="27">
        <v>617</v>
      </c>
      <c r="S238" s="52" t="s">
        <v>34</v>
      </c>
    </row>
    <row r="239" spans="1:19">
      <c r="A239" s="12">
        <v>232</v>
      </c>
      <c r="B239" s="13" t="s">
        <v>430</v>
      </c>
      <c r="C239" s="13" t="s">
        <v>425</v>
      </c>
      <c r="D239" s="31">
        <v>534.06896551724139</v>
      </c>
      <c r="E239" s="31">
        <v>534</v>
      </c>
      <c r="F239" s="31">
        <v>534.00919540229881</v>
      </c>
      <c r="G239" s="26">
        <v>3</v>
      </c>
      <c r="H239" s="26">
        <v>2</v>
      </c>
      <c r="I239" s="26">
        <v>5</v>
      </c>
      <c r="J239" s="28">
        <f t="shared" si="6"/>
        <v>36.36363636363636</v>
      </c>
      <c r="K239" s="26">
        <v>14</v>
      </c>
      <c r="L239" s="26">
        <v>12</v>
      </c>
      <c r="M239" s="26">
        <v>26</v>
      </c>
      <c r="N239" s="28">
        <f t="shared" si="7"/>
        <v>47.272727272727273</v>
      </c>
      <c r="O239" s="26">
        <v>6.5</v>
      </c>
      <c r="P239" s="26">
        <v>13.75</v>
      </c>
      <c r="Q239" s="27">
        <v>567</v>
      </c>
      <c r="R239" s="27">
        <v>593</v>
      </c>
      <c r="S239" s="52" t="s">
        <v>34</v>
      </c>
    </row>
    <row r="240" spans="1:19">
      <c r="A240" s="12">
        <v>233</v>
      </c>
      <c r="B240" s="13" t="s">
        <v>421</v>
      </c>
      <c r="C240" s="13" t="s">
        <v>538</v>
      </c>
      <c r="D240" s="31">
        <v>529.4</v>
      </c>
      <c r="E240" s="31">
        <v>534.33333333333337</v>
      </c>
      <c r="F240" s="31">
        <v>533.62857142857149</v>
      </c>
      <c r="G240" s="26">
        <v>1</v>
      </c>
      <c r="H240" s="26">
        <v>3</v>
      </c>
      <c r="I240" s="26">
        <v>4</v>
      </c>
      <c r="J240" s="28">
        <f t="shared" si="6"/>
        <v>36.363636363636367</v>
      </c>
      <c r="K240" s="26">
        <v>7.5</v>
      </c>
      <c r="L240" s="26">
        <v>12.5</v>
      </c>
      <c r="M240" s="26">
        <v>20</v>
      </c>
      <c r="N240" s="28">
        <f t="shared" si="7"/>
        <v>45.45454545454546</v>
      </c>
      <c r="O240" s="26">
        <v>6</v>
      </c>
      <c r="P240" s="26">
        <v>11</v>
      </c>
      <c r="Q240" s="27">
        <v>551</v>
      </c>
      <c r="R240" s="27">
        <v>575</v>
      </c>
      <c r="S240" s="52" t="s">
        <v>30</v>
      </c>
    </row>
    <row r="241" spans="1:19">
      <c r="A241" s="12">
        <v>234</v>
      </c>
      <c r="B241" s="13" t="s">
        <v>440</v>
      </c>
      <c r="C241" s="13" t="s">
        <v>433</v>
      </c>
      <c r="D241" s="31">
        <v>549.20000000000005</v>
      </c>
      <c r="E241" s="31">
        <v>531.23076923076928</v>
      </c>
      <c r="F241" s="31">
        <v>533.62666666666678</v>
      </c>
      <c r="G241" s="26">
        <v>6</v>
      </c>
      <c r="H241" s="26">
        <v>2</v>
      </c>
      <c r="I241" s="26">
        <v>8</v>
      </c>
      <c r="J241" s="28">
        <f t="shared" si="6"/>
        <v>57.142857142857146</v>
      </c>
      <c r="K241" s="26">
        <v>18</v>
      </c>
      <c r="L241" s="26">
        <v>9</v>
      </c>
      <c r="M241" s="26">
        <v>27</v>
      </c>
      <c r="N241" s="28">
        <f t="shared" si="7"/>
        <v>48.214285714285715</v>
      </c>
      <c r="O241" s="26">
        <v>6.5</v>
      </c>
      <c r="P241" s="26">
        <v>14</v>
      </c>
      <c r="Q241" s="27">
        <v>584</v>
      </c>
      <c r="R241" s="27">
        <v>639</v>
      </c>
      <c r="S241" s="52" t="s">
        <v>37</v>
      </c>
    </row>
    <row r="242" spans="1:19">
      <c r="A242" s="12">
        <v>235</v>
      </c>
      <c r="B242" s="13" t="s">
        <v>567</v>
      </c>
      <c r="C242" s="13" t="s">
        <v>425</v>
      </c>
      <c r="D242" s="31">
        <v>526.51851851851848</v>
      </c>
      <c r="E242" s="31">
        <v>534.46153846153845</v>
      </c>
      <c r="F242" s="31">
        <v>533.40246913580245</v>
      </c>
      <c r="G242" s="26">
        <v>2.5</v>
      </c>
      <c r="H242" s="26">
        <v>2</v>
      </c>
      <c r="I242" s="26">
        <v>4.5</v>
      </c>
      <c r="J242" s="28">
        <f t="shared" si="6"/>
        <v>33.962264150943398</v>
      </c>
      <c r="K242" s="26">
        <v>13.5</v>
      </c>
      <c r="L242" s="26">
        <v>12</v>
      </c>
      <c r="M242" s="26">
        <v>25.5</v>
      </c>
      <c r="N242" s="28">
        <f t="shared" si="7"/>
        <v>48.113207547169814</v>
      </c>
      <c r="O242" s="26">
        <v>6.5</v>
      </c>
      <c r="P242" s="26">
        <v>13.25</v>
      </c>
      <c r="Q242" s="27">
        <v>573</v>
      </c>
      <c r="R242" s="27">
        <v>564</v>
      </c>
      <c r="S242" s="52" t="s">
        <v>34</v>
      </c>
    </row>
    <row r="243" spans="1:19">
      <c r="A243" s="12">
        <v>236</v>
      </c>
      <c r="B243" s="13" t="s">
        <v>320</v>
      </c>
      <c r="C243" s="13" t="s">
        <v>544</v>
      </c>
      <c r="D243" s="31">
        <v>522.30769230769226</v>
      </c>
      <c r="E243" s="31">
        <v>534.55555555555554</v>
      </c>
      <c r="F243" s="31">
        <v>533.33076923076919</v>
      </c>
      <c r="G243" s="26">
        <v>3</v>
      </c>
      <c r="H243" s="26">
        <v>5</v>
      </c>
      <c r="I243" s="26">
        <v>8</v>
      </c>
      <c r="J243" s="28">
        <f t="shared" si="6"/>
        <v>51.612903225806448</v>
      </c>
      <c r="K243" s="26">
        <v>11.5</v>
      </c>
      <c r="L243" s="26">
        <v>17.5</v>
      </c>
      <c r="M243" s="26">
        <v>29</v>
      </c>
      <c r="N243" s="28">
        <f t="shared" si="7"/>
        <v>46.774193548387096</v>
      </c>
      <c r="O243" s="26">
        <v>9</v>
      </c>
      <c r="P243" s="26">
        <v>15.5</v>
      </c>
      <c r="Q243" s="27">
        <v>571</v>
      </c>
      <c r="R243" s="27">
        <v>592</v>
      </c>
      <c r="S243" s="52" t="s">
        <v>30</v>
      </c>
    </row>
    <row r="244" spans="1:19">
      <c r="A244" s="12">
        <v>237</v>
      </c>
      <c r="B244" s="13" t="s">
        <v>568</v>
      </c>
      <c r="C244" s="13" t="s">
        <v>559</v>
      </c>
      <c r="D244" s="31">
        <v>538.25</v>
      </c>
      <c r="E244" s="31">
        <v>532.16666666666663</v>
      </c>
      <c r="F244" s="31">
        <v>533.03571428571433</v>
      </c>
      <c r="G244" s="26">
        <v>4</v>
      </c>
      <c r="H244" s="26">
        <v>3</v>
      </c>
      <c r="I244" s="26">
        <v>7</v>
      </c>
      <c r="J244" s="28">
        <f t="shared" si="6"/>
        <v>50</v>
      </c>
      <c r="K244" s="26">
        <v>19</v>
      </c>
      <c r="L244" s="26">
        <v>13</v>
      </c>
      <c r="M244" s="26">
        <v>32</v>
      </c>
      <c r="N244" s="28">
        <f t="shared" si="7"/>
        <v>57.142857142857146</v>
      </c>
      <c r="O244" s="26">
        <v>6</v>
      </c>
      <c r="P244" s="26">
        <v>14</v>
      </c>
      <c r="Q244" s="27">
        <v>592</v>
      </c>
      <c r="R244" s="27">
        <v>566</v>
      </c>
      <c r="S244" s="52" t="s">
        <v>34</v>
      </c>
    </row>
    <row r="245" spans="1:19">
      <c r="A245" s="12">
        <v>238</v>
      </c>
      <c r="B245" s="13" t="s">
        <v>521</v>
      </c>
      <c r="C245" s="13" t="s">
        <v>23</v>
      </c>
      <c r="D245" s="31">
        <v>546.83333333333337</v>
      </c>
      <c r="E245" s="31">
        <v>531.44444444444446</v>
      </c>
      <c r="F245" s="31">
        <v>532.98333333333335</v>
      </c>
      <c r="G245" s="26">
        <v>3</v>
      </c>
      <c r="H245" s="26">
        <v>1</v>
      </c>
      <c r="I245" s="26">
        <v>4</v>
      </c>
      <c r="J245" s="28">
        <f t="shared" si="6"/>
        <v>26.666666666666668</v>
      </c>
      <c r="K245" s="26">
        <v>11</v>
      </c>
      <c r="L245" s="26">
        <v>13</v>
      </c>
      <c r="M245" s="26">
        <v>24</v>
      </c>
      <c r="N245" s="28">
        <f t="shared" si="7"/>
        <v>40</v>
      </c>
      <c r="O245" s="26">
        <v>9</v>
      </c>
      <c r="P245" s="26">
        <v>15</v>
      </c>
      <c r="Q245" s="27">
        <v>593</v>
      </c>
      <c r="R245" s="27">
        <v>626</v>
      </c>
      <c r="S245" s="52" t="s">
        <v>26</v>
      </c>
    </row>
    <row r="246" spans="1:19">
      <c r="A246" s="12">
        <v>239</v>
      </c>
      <c r="B246" s="13" t="s">
        <v>341</v>
      </c>
      <c r="C246" s="13" t="s">
        <v>36</v>
      </c>
      <c r="D246" s="31">
        <v>522.26666666666665</v>
      </c>
      <c r="E246" s="31">
        <v>534.25</v>
      </c>
      <c r="F246" s="31">
        <v>532.91851851851845</v>
      </c>
      <c r="G246" s="26">
        <v>2.5</v>
      </c>
      <c r="H246" s="26">
        <v>5</v>
      </c>
      <c r="I246" s="26">
        <v>7.5</v>
      </c>
      <c r="J246" s="28">
        <f t="shared" si="6"/>
        <v>48.387096774193544</v>
      </c>
      <c r="K246" s="26">
        <v>13</v>
      </c>
      <c r="L246" s="26">
        <v>17</v>
      </c>
      <c r="M246" s="26">
        <v>30</v>
      </c>
      <c r="N246" s="28">
        <f t="shared" si="7"/>
        <v>48.387096774193544</v>
      </c>
      <c r="O246" s="26">
        <v>8</v>
      </c>
      <c r="P246" s="26">
        <v>15.5</v>
      </c>
      <c r="Q246" s="27">
        <v>571</v>
      </c>
      <c r="R246" s="27">
        <v>593</v>
      </c>
      <c r="S246" s="52" t="s">
        <v>37</v>
      </c>
    </row>
    <row r="247" spans="1:19">
      <c r="A247" s="12">
        <v>240</v>
      </c>
      <c r="B247" s="13" t="s">
        <v>545</v>
      </c>
      <c r="C247" s="13" t="s">
        <v>544</v>
      </c>
      <c r="D247" s="31">
        <v>528.33333333333337</v>
      </c>
      <c r="E247" s="31">
        <v>533.42857142857144</v>
      </c>
      <c r="F247" s="31">
        <v>532.79166666666663</v>
      </c>
      <c r="G247" s="26">
        <v>1</v>
      </c>
      <c r="H247" s="26">
        <v>1</v>
      </c>
      <c r="I247" s="26">
        <v>2</v>
      </c>
      <c r="J247" s="28">
        <f t="shared" si="6"/>
        <v>20</v>
      </c>
      <c r="K247" s="26">
        <v>5.5</v>
      </c>
      <c r="L247" s="26">
        <v>11.5</v>
      </c>
      <c r="M247" s="26">
        <v>17</v>
      </c>
      <c r="N247" s="28">
        <f t="shared" si="7"/>
        <v>42.5</v>
      </c>
      <c r="O247" s="26">
        <v>7</v>
      </c>
      <c r="P247" s="26">
        <v>10</v>
      </c>
      <c r="Q247" s="27">
        <v>561</v>
      </c>
      <c r="R247" s="27">
        <v>591</v>
      </c>
      <c r="S247" s="52" t="s">
        <v>30</v>
      </c>
    </row>
    <row r="248" spans="1:19">
      <c r="A248" s="12">
        <v>241</v>
      </c>
      <c r="B248" s="13" t="s">
        <v>428</v>
      </c>
      <c r="C248" s="13" t="s">
        <v>324</v>
      </c>
      <c r="D248" s="31">
        <v>549.4666666666667</v>
      </c>
      <c r="E248" s="31">
        <v>530.58823529411768</v>
      </c>
      <c r="F248" s="31">
        <v>532.57543859649127</v>
      </c>
      <c r="G248" s="26">
        <v>1.5</v>
      </c>
      <c r="H248" s="26">
        <v>4</v>
      </c>
      <c r="I248" s="26">
        <v>5.5</v>
      </c>
      <c r="J248" s="28">
        <f t="shared" si="6"/>
        <v>34.375</v>
      </c>
      <c r="K248" s="26">
        <v>12.5</v>
      </c>
      <c r="L248" s="26">
        <v>16</v>
      </c>
      <c r="M248" s="26">
        <v>28.5</v>
      </c>
      <c r="N248" s="28">
        <f t="shared" si="7"/>
        <v>44.53125</v>
      </c>
      <c r="O248" s="26">
        <v>8.5</v>
      </c>
      <c r="P248" s="26">
        <v>16</v>
      </c>
      <c r="Q248" s="27">
        <v>589</v>
      </c>
      <c r="R248" s="27">
        <v>602</v>
      </c>
      <c r="S248" s="52" t="s">
        <v>34</v>
      </c>
    </row>
    <row r="249" spans="1:19">
      <c r="A249" s="12">
        <v>242</v>
      </c>
      <c r="B249" s="13" t="s">
        <v>102</v>
      </c>
      <c r="C249" s="13" t="s">
        <v>316</v>
      </c>
      <c r="D249" s="31">
        <v>553.29411764705878</v>
      </c>
      <c r="E249" s="31">
        <v>529.75</v>
      </c>
      <c r="F249" s="31">
        <v>532.3660130718954</v>
      </c>
      <c r="G249" s="26">
        <v>5</v>
      </c>
      <c r="H249" s="26">
        <v>2</v>
      </c>
      <c r="I249" s="26">
        <v>7</v>
      </c>
      <c r="J249" s="28">
        <f t="shared" si="6"/>
        <v>42.424242424242422</v>
      </c>
      <c r="K249" s="26">
        <v>18.5</v>
      </c>
      <c r="L249" s="26">
        <v>10.5</v>
      </c>
      <c r="M249" s="26">
        <v>29</v>
      </c>
      <c r="N249" s="28">
        <f t="shared" si="7"/>
        <v>43.939393939393938</v>
      </c>
      <c r="O249" s="26">
        <v>8</v>
      </c>
      <c r="P249" s="26">
        <v>16.5</v>
      </c>
      <c r="Q249" s="27">
        <v>599</v>
      </c>
      <c r="R249" s="27">
        <v>625</v>
      </c>
      <c r="S249" s="52" t="s">
        <v>30</v>
      </c>
    </row>
    <row r="250" spans="1:19">
      <c r="A250" s="12">
        <v>243</v>
      </c>
      <c r="B250" s="13" t="s">
        <v>522</v>
      </c>
      <c r="C250" s="13" t="s">
        <v>504</v>
      </c>
      <c r="D250" s="31">
        <v>550.44444444444446</v>
      </c>
      <c r="E250" s="31">
        <v>529.33333333333337</v>
      </c>
      <c r="F250" s="31">
        <v>532.34920634920638</v>
      </c>
      <c r="G250" s="26">
        <v>2</v>
      </c>
      <c r="H250" s="26">
        <v>1</v>
      </c>
      <c r="I250" s="26">
        <v>3</v>
      </c>
      <c r="J250" s="28">
        <f t="shared" si="6"/>
        <v>28.571428571428569</v>
      </c>
      <c r="K250" s="26">
        <v>8</v>
      </c>
      <c r="L250" s="26">
        <v>8</v>
      </c>
      <c r="M250" s="26">
        <v>16</v>
      </c>
      <c r="N250" s="28">
        <f t="shared" si="7"/>
        <v>38.095238095238095</v>
      </c>
      <c r="O250" s="26">
        <v>6</v>
      </c>
      <c r="P250" s="26">
        <v>10.5</v>
      </c>
      <c r="Q250" s="27">
        <v>577</v>
      </c>
      <c r="R250" s="27">
        <v>599</v>
      </c>
      <c r="S250" s="52" t="s">
        <v>26</v>
      </c>
    </row>
    <row r="251" spans="1:19">
      <c r="A251" s="12">
        <v>244</v>
      </c>
      <c r="B251" s="13" t="s">
        <v>546</v>
      </c>
      <c r="C251" s="13" t="s">
        <v>231</v>
      </c>
      <c r="D251" s="31">
        <v>539.17241379310349</v>
      </c>
      <c r="E251" s="31">
        <v>531.14285714285711</v>
      </c>
      <c r="F251" s="31">
        <v>532.14655172413791</v>
      </c>
      <c r="G251" s="26">
        <v>4.5</v>
      </c>
      <c r="H251" s="26">
        <v>4.5</v>
      </c>
      <c r="I251" s="26">
        <v>9</v>
      </c>
      <c r="J251" s="28">
        <f t="shared" si="6"/>
        <v>63.157894736842103</v>
      </c>
      <c r="K251" s="26">
        <v>18</v>
      </c>
      <c r="L251" s="26">
        <v>15</v>
      </c>
      <c r="M251" s="26">
        <v>33</v>
      </c>
      <c r="N251" s="28">
        <f t="shared" si="7"/>
        <v>57.89473684210526</v>
      </c>
      <c r="O251" s="26">
        <v>7</v>
      </c>
      <c r="P251" s="26">
        <v>14.25</v>
      </c>
      <c r="Q251" s="27">
        <v>563</v>
      </c>
      <c r="R251" s="27">
        <v>609</v>
      </c>
      <c r="S251" s="52" t="s">
        <v>30</v>
      </c>
    </row>
    <row r="252" spans="1:19">
      <c r="A252" s="12">
        <v>245</v>
      </c>
      <c r="B252" s="13" t="s">
        <v>569</v>
      </c>
      <c r="C252" s="13" t="s">
        <v>559</v>
      </c>
      <c r="D252" s="31">
        <v>562.625</v>
      </c>
      <c r="E252" s="31">
        <v>527.42857142857144</v>
      </c>
      <c r="F252" s="31">
        <v>531.828125</v>
      </c>
      <c r="G252" s="26">
        <v>6</v>
      </c>
      <c r="H252" s="26">
        <v>4</v>
      </c>
      <c r="I252" s="26">
        <v>10</v>
      </c>
      <c r="J252" s="28">
        <f t="shared" si="6"/>
        <v>66.666666666666671</v>
      </c>
      <c r="K252" s="26">
        <v>20.5</v>
      </c>
      <c r="L252" s="26">
        <v>16</v>
      </c>
      <c r="M252" s="26">
        <v>36.5</v>
      </c>
      <c r="N252" s="28">
        <f t="shared" si="7"/>
        <v>60.833333333333336</v>
      </c>
      <c r="O252" s="26">
        <v>7</v>
      </c>
      <c r="P252" s="26">
        <v>15</v>
      </c>
      <c r="Q252" s="27">
        <v>592</v>
      </c>
      <c r="R252" s="27">
        <v>552</v>
      </c>
      <c r="S252" s="52" t="s">
        <v>34</v>
      </c>
    </row>
    <row r="253" spans="1:19">
      <c r="A253" s="12">
        <v>246</v>
      </c>
      <c r="B253" s="13" t="s">
        <v>418</v>
      </c>
      <c r="C253" s="13" t="s">
        <v>316</v>
      </c>
      <c r="D253" s="31">
        <v>525.27272727272725</v>
      </c>
      <c r="E253" s="31">
        <v>532.55555555555554</v>
      </c>
      <c r="F253" s="31">
        <v>531.82727272727266</v>
      </c>
      <c r="G253" s="26">
        <v>1</v>
      </c>
      <c r="H253" s="26">
        <v>4</v>
      </c>
      <c r="I253" s="26">
        <v>5</v>
      </c>
      <c r="J253" s="28">
        <f t="shared" si="6"/>
        <v>34.482758620689651</v>
      </c>
      <c r="K253" s="26">
        <v>10</v>
      </c>
      <c r="L253" s="26">
        <v>18.5</v>
      </c>
      <c r="M253" s="26">
        <v>28.5</v>
      </c>
      <c r="N253" s="28">
        <f t="shared" si="7"/>
        <v>49.137931034482754</v>
      </c>
      <c r="O253" s="26">
        <v>9</v>
      </c>
      <c r="P253" s="26">
        <v>14.5</v>
      </c>
      <c r="Q253" s="27">
        <v>586</v>
      </c>
      <c r="R253" s="27">
        <v>563</v>
      </c>
      <c r="S253" s="52" t="s">
        <v>30</v>
      </c>
    </row>
    <row r="254" spans="1:19">
      <c r="A254" s="12">
        <v>247</v>
      </c>
      <c r="B254" s="13" t="s">
        <v>581</v>
      </c>
      <c r="C254" s="13" t="s">
        <v>582</v>
      </c>
      <c r="D254" s="31">
        <v>527.75</v>
      </c>
      <c r="E254" s="31">
        <v>532.5</v>
      </c>
      <c r="F254" s="31">
        <v>531.82142857142856</v>
      </c>
      <c r="G254" s="26">
        <v>6</v>
      </c>
      <c r="H254" s="26">
        <v>3</v>
      </c>
      <c r="I254" s="26">
        <v>9</v>
      </c>
      <c r="J254" s="28">
        <f t="shared" si="6"/>
        <v>64.285714285714292</v>
      </c>
      <c r="K254" s="26">
        <v>18.5</v>
      </c>
      <c r="L254" s="26">
        <v>13</v>
      </c>
      <c r="M254" s="26">
        <v>31.5</v>
      </c>
      <c r="N254" s="28">
        <f t="shared" si="7"/>
        <v>56.25</v>
      </c>
      <c r="O254" s="26">
        <v>6</v>
      </c>
      <c r="P254" s="26">
        <v>14</v>
      </c>
      <c r="Q254" s="27">
        <v>552</v>
      </c>
      <c r="R254" s="27">
        <v>610</v>
      </c>
      <c r="S254" s="52" t="s">
        <v>37</v>
      </c>
    </row>
    <row r="255" spans="1:19">
      <c r="A255" s="12">
        <v>248</v>
      </c>
      <c r="B255" s="13" t="s">
        <v>547</v>
      </c>
      <c r="C255" s="13" t="s">
        <v>28</v>
      </c>
      <c r="D255" s="31">
        <v>519.42857142857144</v>
      </c>
      <c r="E255" s="31">
        <v>533.83333333333337</v>
      </c>
      <c r="F255" s="31">
        <v>531.77551020408168</v>
      </c>
      <c r="G255" s="26">
        <v>2</v>
      </c>
      <c r="H255" s="26">
        <v>2</v>
      </c>
      <c r="I255" s="26">
        <v>4</v>
      </c>
      <c r="J255" s="28">
        <f t="shared" si="6"/>
        <v>42.10526315789474</v>
      </c>
      <c r="K255" s="26">
        <v>9.5</v>
      </c>
      <c r="L255" s="26">
        <v>14</v>
      </c>
      <c r="M255" s="26">
        <v>23.5</v>
      </c>
      <c r="N255" s="28">
        <f t="shared" si="7"/>
        <v>61.842105263157897</v>
      </c>
      <c r="O255" s="26">
        <v>6</v>
      </c>
      <c r="P255" s="26">
        <v>9.5</v>
      </c>
      <c r="Q255" s="27">
        <v>539</v>
      </c>
      <c r="R255" s="27">
        <v>584</v>
      </c>
      <c r="S255" s="52" t="s">
        <v>30</v>
      </c>
    </row>
    <row r="256" spans="1:19">
      <c r="A256" s="12">
        <v>249</v>
      </c>
      <c r="B256" s="13" t="s">
        <v>337</v>
      </c>
      <c r="C256" s="13" t="s">
        <v>576</v>
      </c>
      <c r="D256" s="31">
        <v>553.75</v>
      </c>
      <c r="E256" s="31">
        <v>529.25714285714287</v>
      </c>
      <c r="F256" s="31">
        <v>531.76923076923072</v>
      </c>
      <c r="G256" s="26">
        <v>5</v>
      </c>
      <c r="H256" s="26">
        <v>6</v>
      </c>
      <c r="I256" s="26">
        <v>11</v>
      </c>
      <c r="J256" s="28">
        <f t="shared" si="6"/>
        <v>65.671641791044777</v>
      </c>
      <c r="K256" s="26">
        <v>18.5</v>
      </c>
      <c r="L256" s="26">
        <v>18.5</v>
      </c>
      <c r="M256" s="26">
        <v>37</v>
      </c>
      <c r="N256" s="28">
        <f t="shared" si="7"/>
        <v>55.223880597014926</v>
      </c>
      <c r="O256" s="26">
        <v>8.75</v>
      </c>
      <c r="P256" s="26">
        <v>16.75</v>
      </c>
      <c r="Q256" s="27">
        <v>587</v>
      </c>
      <c r="R256" s="27">
        <v>585</v>
      </c>
      <c r="S256" s="52" t="s">
        <v>37</v>
      </c>
    </row>
    <row r="257" spans="1:19">
      <c r="A257" s="12">
        <v>250</v>
      </c>
      <c r="B257" s="13" t="s">
        <v>401</v>
      </c>
      <c r="C257" s="13" t="s">
        <v>392</v>
      </c>
      <c r="D257" s="31">
        <v>518.93333333333328</v>
      </c>
      <c r="E257" s="31">
        <v>533.28571428571433</v>
      </c>
      <c r="F257" s="31">
        <v>531.49166666666667</v>
      </c>
      <c r="G257" s="26">
        <v>2</v>
      </c>
      <c r="H257" s="26">
        <v>2</v>
      </c>
      <c r="I257" s="26">
        <v>4</v>
      </c>
      <c r="J257" s="28">
        <f t="shared" si="6"/>
        <v>27.586206896551722</v>
      </c>
      <c r="K257" s="26">
        <v>11.5</v>
      </c>
      <c r="L257" s="26">
        <v>11</v>
      </c>
      <c r="M257" s="26">
        <v>22.5</v>
      </c>
      <c r="N257" s="28">
        <f t="shared" si="7"/>
        <v>38.793103448275858</v>
      </c>
      <c r="O257" s="26">
        <v>7</v>
      </c>
      <c r="P257" s="26">
        <v>14.5</v>
      </c>
      <c r="Q257" s="27">
        <v>570</v>
      </c>
      <c r="R257" s="27">
        <v>556</v>
      </c>
      <c r="S257" s="52" t="s">
        <v>27</v>
      </c>
    </row>
    <row r="258" spans="1:19">
      <c r="A258" s="12">
        <v>251</v>
      </c>
      <c r="B258" s="13" t="s">
        <v>166</v>
      </c>
      <c r="C258" s="13" t="s">
        <v>35</v>
      </c>
      <c r="D258" s="31">
        <v>533.66666666666663</v>
      </c>
      <c r="E258" s="31">
        <v>531.14285714285711</v>
      </c>
      <c r="F258" s="31">
        <v>531.45833333333337</v>
      </c>
      <c r="G258" s="26">
        <v>5</v>
      </c>
      <c r="H258" s="26">
        <v>4</v>
      </c>
      <c r="I258" s="26">
        <v>9</v>
      </c>
      <c r="J258" s="28">
        <f t="shared" si="6"/>
        <v>56.25</v>
      </c>
      <c r="K258" s="26">
        <v>20.5</v>
      </c>
      <c r="L258" s="26">
        <v>15</v>
      </c>
      <c r="M258" s="26">
        <v>35.5</v>
      </c>
      <c r="N258" s="28">
        <f t="shared" si="7"/>
        <v>55.46875</v>
      </c>
      <c r="O258" s="26">
        <v>7</v>
      </c>
      <c r="P258" s="26">
        <v>16</v>
      </c>
      <c r="Q258" s="27">
        <v>568</v>
      </c>
      <c r="R258" s="27">
        <v>615</v>
      </c>
      <c r="S258" s="52" t="s">
        <v>37</v>
      </c>
    </row>
    <row r="259" spans="1:19">
      <c r="A259" s="12">
        <v>252</v>
      </c>
      <c r="B259" s="13" t="s">
        <v>570</v>
      </c>
      <c r="C259" s="13" t="s">
        <v>560</v>
      </c>
      <c r="D259" s="31">
        <v>522.55555555555554</v>
      </c>
      <c r="E259" s="31">
        <v>531.55555555555554</v>
      </c>
      <c r="F259" s="31">
        <v>530.65555555555557</v>
      </c>
      <c r="G259" s="26">
        <v>6</v>
      </c>
      <c r="H259" s="26">
        <v>4</v>
      </c>
      <c r="I259" s="26">
        <v>10</v>
      </c>
      <c r="J259" s="28">
        <f t="shared" si="6"/>
        <v>55.555555555555557</v>
      </c>
      <c r="K259" s="26">
        <v>23</v>
      </c>
      <c r="L259" s="26">
        <v>17.5</v>
      </c>
      <c r="M259" s="26">
        <v>40.5</v>
      </c>
      <c r="N259" s="28">
        <f t="shared" si="7"/>
        <v>56.25</v>
      </c>
      <c r="O259" s="26">
        <v>9</v>
      </c>
      <c r="P259" s="24">
        <v>18</v>
      </c>
      <c r="Q259" s="27">
        <v>576</v>
      </c>
      <c r="R259" s="27">
        <v>612</v>
      </c>
      <c r="S259" s="52" t="s">
        <v>34</v>
      </c>
    </row>
    <row r="260" spans="1:19">
      <c r="A260" s="12">
        <v>253</v>
      </c>
      <c r="B260" s="13" t="s">
        <v>140</v>
      </c>
      <c r="C260" s="13" t="s">
        <v>538</v>
      </c>
      <c r="D260" s="31">
        <v>549.125</v>
      </c>
      <c r="E260" s="31">
        <v>528.55555555555554</v>
      </c>
      <c r="F260" s="31">
        <v>530.61249999999995</v>
      </c>
      <c r="G260" s="26">
        <v>2</v>
      </c>
      <c r="H260" s="26">
        <v>1.5</v>
      </c>
      <c r="I260" s="26">
        <v>3.5</v>
      </c>
      <c r="J260" s="28">
        <f t="shared" si="6"/>
        <v>20.588235294117649</v>
      </c>
      <c r="K260" s="26">
        <v>11.5</v>
      </c>
      <c r="L260" s="26">
        <v>10</v>
      </c>
      <c r="M260" s="26">
        <v>21.5</v>
      </c>
      <c r="N260" s="28">
        <f t="shared" si="7"/>
        <v>31.617647058823533</v>
      </c>
      <c r="O260" s="26">
        <v>9</v>
      </c>
      <c r="P260" s="26">
        <v>17</v>
      </c>
      <c r="Q260" s="27">
        <v>586</v>
      </c>
      <c r="R260" s="27">
        <v>633</v>
      </c>
      <c r="S260" s="52" t="s">
        <v>30</v>
      </c>
    </row>
    <row r="261" spans="1:19">
      <c r="A261" s="12">
        <v>254</v>
      </c>
      <c r="B261" s="13" t="s">
        <v>583</v>
      </c>
      <c r="C261" s="13" t="s">
        <v>582</v>
      </c>
      <c r="D261" s="31">
        <v>543.25</v>
      </c>
      <c r="E261" s="31">
        <v>528.875</v>
      </c>
      <c r="F261" s="31">
        <v>530.47222222222217</v>
      </c>
      <c r="G261" s="26">
        <v>6</v>
      </c>
      <c r="H261" s="26">
        <v>5</v>
      </c>
      <c r="I261" s="26">
        <v>11</v>
      </c>
      <c r="J261" s="28">
        <f t="shared" si="6"/>
        <v>68.75</v>
      </c>
      <c r="K261" s="26">
        <v>18</v>
      </c>
      <c r="L261" s="26">
        <v>17</v>
      </c>
      <c r="M261" s="26">
        <v>35</v>
      </c>
      <c r="N261" s="28">
        <f t="shared" si="7"/>
        <v>54.6875</v>
      </c>
      <c r="O261" s="26">
        <v>8</v>
      </c>
      <c r="P261" s="26">
        <v>16</v>
      </c>
      <c r="Q261" s="27">
        <v>603</v>
      </c>
      <c r="R261" s="27">
        <v>249</v>
      </c>
      <c r="S261" s="52" t="s">
        <v>37</v>
      </c>
    </row>
    <row r="262" spans="1:19">
      <c r="A262" s="12">
        <v>255</v>
      </c>
      <c r="B262" s="13" t="s">
        <v>137</v>
      </c>
      <c r="C262" s="13" t="s">
        <v>55</v>
      </c>
      <c r="D262" s="31">
        <v>519.11111111111109</v>
      </c>
      <c r="E262" s="31">
        <v>531.375</v>
      </c>
      <c r="F262" s="31">
        <v>530.01234567901236</v>
      </c>
      <c r="G262" s="26">
        <v>4</v>
      </c>
      <c r="H262" s="26">
        <v>3</v>
      </c>
      <c r="I262" s="26">
        <v>7</v>
      </c>
      <c r="J262" s="28">
        <f t="shared" si="6"/>
        <v>41.176470588235297</v>
      </c>
      <c r="K262" s="26">
        <v>15</v>
      </c>
      <c r="L262" s="26">
        <v>12</v>
      </c>
      <c r="M262" s="26">
        <v>27</v>
      </c>
      <c r="N262" s="28">
        <f t="shared" si="7"/>
        <v>39.705882352941181</v>
      </c>
      <c r="O262" s="26">
        <v>8</v>
      </c>
      <c r="P262" s="26">
        <v>17</v>
      </c>
      <c r="Q262" s="27">
        <v>562</v>
      </c>
      <c r="R262" s="27">
        <v>602</v>
      </c>
      <c r="S262" s="52" t="s">
        <v>27</v>
      </c>
    </row>
    <row r="263" spans="1:19">
      <c r="A263" s="12">
        <v>256</v>
      </c>
      <c r="B263" s="13" t="s">
        <v>548</v>
      </c>
      <c r="C263" s="13" t="s">
        <v>316</v>
      </c>
      <c r="D263" s="31">
        <v>555.27272727272725</v>
      </c>
      <c r="E263" s="31">
        <v>526.70967741935488</v>
      </c>
      <c r="F263" s="31">
        <v>529.97402597402606</v>
      </c>
      <c r="G263" s="26">
        <v>4</v>
      </c>
      <c r="H263" s="26">
        <v>3.5</v>
      </c>
      <c r="I263" s="26">
        <v>7.5</v>
      </c>
      <c r="J263" s="28">
        <f t="shared" si="6"/>
        <v>56.60377358490566</v>
      </c>
      <c r="K263" s="26">
        <v>14.5</v>
      </c>
      <c r="L263" s="26">
        <v>16</v>
      </c>
      <c r="M263" s="26">
        <v>30.5</v>
      </c>
      <c r="N263" s="28">
        <f t="shared" si="7"/>
        <v>57.547169811320757</v>
      </c>
      <c r="O263" s="26">
        <v>7.75</v>
      </c>
      <c r="P263" s="26">
        <v>13.25</v>
      </c>
      <c r="Q263" s="27">
        <v>578</v>
      </c>
      <c r="R263" s="27">
        <v>600</v>
      </c>
      <c r="S263" s="52" t="s">
        <v>30</v>
      </c>
    </row>
    <row r="264" spans="1:19">
      <c r="A264" s="12">
        <v>257</v>
      </c>
      <c r="B264" s="13" t="s">
        <v>132</v>
      </c>
      <c r="C264" s="13" t="s">
        <v>123</v>
      </c>
      <c r="D264" s="31">
        <v>523</v>
      </c>
      <c r="E264" s="31">
        <v>530.55555555555554</v>
      </c>
      <c r="F264" s="31">
        <v>529.79999999999995</v>
      </c>
      <c r="G264" s="26">
        <v>3</v>
      </c>
      <c r="H264" s="26">
        <v>2</v>
      </c>
      <c r="I264" s="26">
        <v>5</v>
      </c>
      <c r="J264" s="28">
        <f t="shared" ref="J264:J327" si="8">100/P264*I264</f>
        <v>29.411764705882355</v>
      </c>
      <c r="K264" s="26">
        <v>13</v>
      </c>
      <c r="L264" s="26">
        <v>14.5</v>
      </c>
      <c r="M264" s="26">
        <v>27.5</v>
      </c>
      <c r="N264" s="28">
        <f t="shared" ref="N264:N327" si="9">(100/(P264*4))*M264</f>
        <v>40.441176470588239</v>
      </c>
      <c r="O264" s="26">
        <v>9</v>
      </c>
      <c r="P264" s="26">
        <v>17</v>
      </c>
      <c r="Q264" s="27">
        <v>583</v>
      </c>
      <c r="R264" s="27">
        <v>594</v>
      </c>
      <c r="S264" s="52" t="s">
        <v>34</v>
      </c>
    </row>
    <row r="265" spans="1:19">
      <c r="A265" s="12">
        <v>258</v>
      </c>
      <c r="B265" s="13" t="s">
        <v>97</v>
      </c>
      <c r="C265" s="13" t="s">
        <v>330</v>
      </c>
      <c r="D265" s="31">
        <v>528.42857142857144</v>
      </c>
      <c r="E265" s="31">
        <v>529.85714285714289</v>
      </c>
      <c r="F265" s="31">
        <v>529.67857142857144</v>
      </c>
      <c r="G265" s="26">
        <v>5</v>
      </c>
      <c r="H265" s="26">
        <v>3</v>
      </c>
      <c r="I265" s="26">
        <v>8</v>
      </c>
      <c r="J265" s="28">
        <f t="shared" si="8"/>
        <v>57.142857142857146</v>
      </c>
      <c r="K265" s="26">
        <v>14.5</v>
      </c>
      <c r="L265" s="26">
        <v>14</v>
      </c>
      <c r="M265" s="26">
        <v>28.5</v>
      </c>
      <c r="N265" s="28">
        <f t="shared" si="9"/>
        <v>50.892857142857146</v>
      </c>
      <c r="O265" s="26">
        <v>7</v>
      </c>
      <c r="P265" s="26">
        <v>14</v>
      </c>
      <c r="Q265" s="27">
        <v>554</v>
      </c>
      <c r="R265" s="27">
        <v>608</v>
      </c>
      <c r="S265" s="52" t="s">
        <v>37</v>
      </c>
    </row>
    <row r="266" spans="1:19">
      <c r="A266" s="12">
        <v>259</v>
      </c>
      <c r="B266" s="13" t="s">
        <v>549</v>
      </c>
      <c r="C266" s="13" t="s">
        <v>544</v>
      </c>
      <c r="D266" s="31">
        <v>548.11111111111109</v>
      </c>
      <c r="E266" s="31">
        <v>527</v>
      </c>
      <c r="F266" s="31">
        <v>529.63888888888891</v>
      </c>
      <c r="G266" s="26">
        <v>5</v>
      </c>
      <c r="H266" s="26">
        <v>0</v>
      </c>
      <c r="I266" s="26">
        <v>5</v>
      </c>
      <c r="J266" s="28">
        <f t="shared" si="8"/>
        <v>31.25</v>
      </c>
      <c r="K266" s="26">
        <v>19.5</v>
      </c>
      <c r="L266" s="26">
        <v>6.5</v>
      </c>
      <c r="M266" s="26">
        <v>26</v>
      </c>
      <c r="N266" s="28">
        <f t="shared" si="9"/>
        <v>40.625</v>
      </c>
      <c r="O266" s="26">
        <v>7</v>
      </c>
      <c r="P266" s="26">
        <v>16</v>
      </c>
      <c r="Q266" s="27">
        <v>562</v>
      </c>
      <c r="R266" s="27">
        <v>609</v>
      </c>
      <c r="S266" s="52" t="s">
        <v>30</v>
      </c>
    </row>
    <row r="267" spans="1:19">
      <c r="A267" s="12">
        <v>260</v>
      </c>
      <c r="B267" s="13" t="s">
        <v>326</v>
      </c>
      <c r="C267" s="13" t="s">
        <v>425</v>
      </c>
      <c r="D267" s="31">
        <v>519.5</v>
      </c>
      <c r="E267" s="31">
        <v>531.07692307692309</v>
      </c>
      <c r="F267" s="31">
        <v>529.5333333333333</v>
      </c>
      <c r="G267" s="26">
        <v>2</v>
      </c>
      <c r="H267" s="26">
        <v>2</v>
      </c>
      <c r="I267" s="26">
        <v>4</v>
      </c>
      <c r="J267" s="28">
        <f t="shared" si="8"/>
        <v>32</v>
      </c>
      <c r="K267" s="26">
        <v>7.5</v>
      </c>
      <c r="L267" s="26">
        <v>9</v>
      </c>
      <c r="M267" s="26">
        <v>16.5</v>
      </c>
      <c r="N267" s="28">
        <f t="shared" si="9"/>
        <v>33</v>
      </c>
      <c r="O267" s="26">
        <v>6.5</v>
      </c>
      <c r="P267" s="26">
        <v>12.5</v>
      </c>
      <c r="Q267" s="27">
        <v>583</v>
      </c>
      <c r="R267" s="27">
        <v>581</v>
      </c>
      <c r="S267" s="52" t="s">
        <v>34</v>
      </c>
    </row>
    <row r="268" spans="1:19">
      <c r="A268" s="12">
        <v>261</v>
      </c>
      <c r="B268" s="13" t="s">
        <v>584</v>
      </c>
      <c r="C268" s="13" t="s">
        <v>332</v>
      </c>
      <c r="D268" s="31">
        <v>546.77777777777783</v>
      </c>
      <c r="E268" s="31">
        <v>526.28571428571433</v>
      </c>
      <c r="F268" s="31">
        <v>528.84722222222229</v>
      </c>
      <c r="G268" s="26">
        <v>5</v>
      </c>
      <c r="H268" s="26">
        <v>5</v>
      </c>
      <c r="I268" s="26">
        <v>10</v>
      </c>
      <c r="J268" s="28">
        <f t="shared" si="8"/>
        <v>62.5</v>
      </c>
      <c r="K268" s="26">
        <v>18.5</v>
      </c>
      <c r="L268" s="26">
        <v>12</v>
      </c>
      <c r="M268" s="26">
        <v>30.5</v>
      </c>
      <c r="N268" s="28">
        <f t="shared" si="9"/>
        <v>47.65625</v>
      </c>
      <c r="O268" s="26">
        <v>7</v>
      </c>
      <c r="P268" s="26">
        <v>16</v>
      </c>
      <c r="Q268" s="27">
        <v>576</v>
      </c>
      <c r="R268" s="27">
        <v>562</v>
      </c>
      <c r="S268" s="52" t="s">
        <v>37</v>
      </c>
    </row>
    <row r="269" spans="1:19">
      <c r="A269" s="12">
        <v>262</v>
      </c>
      <c r="B269" s="13" t="s">
        <v>431</v>
      </c>
      <c r="C269" s="13" t="s">
        <v>123</v>
      </c>
      <c r="D269" s="31">
        <v>546.22222222222217</v>
      </c>
      <c r="E269" s="31">
        <v>526.88888888888891</v>
      </c>
      <c r="F269" s="31">
        <v>528.82222222222231</v>
      </c>
      <c r="G269" s="26">
        <v>4</v>
      </c>
      <c r="H269" s="26">
        <v>3</v>
      </c>
      <c r="I269" s="26">
        <v>7</v>
      </c>
      <c r="J269" s="28">
        <f t="shared" si="8"/>
        <v>38.888888888888886</v>
      </c>
      <c r="K269" s="26">
        <v>16</v>
      </c>
      <c r="L269" s="26">
        <v>13.5</v>
      </c>
      <c r="M269" s="26">
        <v>29.5</v>
      </c>
      <c r="N269" s="28">
        <f t="shared" si="9"/>
        <v>40.972222222222221</v>
      </c>
      <c r="O269" s="26">
        <v>9</v>
      </c>
      <c r="P269" s="24">
        <v>18</v>
      </c>
      <c r="Q269" s="27">
        <v>574</v>
      </c>
      <c r="R269" s="27">
        <v>592</v>
      </c>
      <c r="S269" s="52" t="s">
        <v>34</v>
      </c>
    </row>
    <row r="270" spans="1:19">
      <c r="A270" s="12">
        <v>263</v>
      </c>
      <c r="B270" s="13" t="s">
        <v>422</v>
      </c>
      <c r="C270" s="13" t="s">
        <v>538</v>
      </c>
      <c r="D270" s="31">
        <v>530.55555555555554</v>
      </c>
      <c r="E270" s="31">
        <v>528.58823529411768</v>
      </c>
      <c r="F270" s="31">
        <v>528.79532163742692</v>
      </c>
      <c r="G270" s="26">
        <v>4</v>
      </c>
      <c r="H270" s="26">
        <v>5</v>
      </c>
      <c r="I270" s="26">
        <v>9</v>
      </c>
      <c r="J270" s="28">
        <f t="shared" si="8"/>
        <v>51.428571428571431</v>
      </c>
      <c r="K270" s="26">
        <v>17</v>
      </c>
      <c r="L270" s="26">
        <v>15.5</v>
      </c>
      <c r="M270" s="26">
        <v>32.5</v>
      </c>
      <c r="N270" s="28">
        <f t="shared" si="9"/>
        <v>46.428571428571431</v>
      </c>
      <c r="O270" s="26">
        <v>8.5</v>
      </c>
      <c r="P270" s="26">
        <v>17.5</v>
      </c>
      <c r="Q270" s="27">
        <v>560</v>
      </c>
      <c r="R270" s="27">
        <v>583</v>
      </c>
      <c r="S270" s="52" t="s">
        <v>30</v>
      </c>
    </row>
    <row r="271" spans="1:19">
      <c r="A271" s="12">
        <v>264</v>
      </c>
      <c r="B271" s="13" t="s">
        <v>152</v>
      </c>
      <c r="C271" s="13" t="s">
        <v>305</v>
      </c>
      <c r="D271" s="31">
        <v>551.88888888888891</v>
      </c>
      <c r="E271" s="31">
        <v>525</v>
      </c>
      <c r="F271" s="31">
        <v>527.98765432098764</v>
      </c>
      <c r="G271" s="26">
        <v>5</v>
      </c>
      <c r="H271" s="26">
        <v>3</v>
      </c>
      <c r="I271" s="26">
        <v>8</v>
      </c>
      <c r="J271" s="28">
        <f t="shared" si="8"/>
        <v>47.058823529411768</v>
      </c>
      <c r="K271" s="26">
        <v>19.5</v>
      </c>
      <c r="L271" s="26">
        <v>17</v>
      </c>
      <c r="M271" s="26">
        <v>36.5</v>
      </c>
      <c r="N271" s="28">
        <f t="shared" si="9"/>
        <v>53.676470588235297</v>
      </c>
      <c r="O271" s="26">
        <v>8</v>
      </c>
      <c r="P271" s="26">
        <v>17</v>
      </c>
      <c r="Q271" s="27">
        <v>585</v>
      </c>
      <c r="R271" s="27">
        <v>625</v>
      </c>
      <c r="S271" s="52" t="s">
        <v>30</v>
      </c>
    </row>
    <row r="272" spans="1:19">
      <c r="A272" s="12">
        <v>265</v>
      </c>
      <c r="B272" s="13" t="s">
        <v>571</v>
      </c>
      <c r="C272" s="13" t="s">
        <v>325</v>
      </c>
      <c r="D272" s="31">
        <v>533.5</v>
      </c>
      <c r="E272" s="31">
        <v>527.22222222222217</v>
      </c>
      <c r="F272" s="31">
        <v>527.85</v>
      </c>
      <c r="G272" s="26">
        <v>6</v>
      </c>
      <c r="H272" s="26">
        <v>4.5</v>
      </c>
      <c r="I272" s="26">
        <v>10.5</v>
      </c>
      <c r="J272" s="28">
        <f t="shared" si="8"/>
        <v>61.764705882352942</v>
      </c>
      <c r="K272" s="26">
        <v>15.5</v>
      </c>
      <c r="L272" s="26">
        <v>11.5</v>
      </c>
      <c r="M272" s="26">
        <v>27</v>
      </c>
      <c r="N272" s="28">
        <f t="shared" si="9"/>
        <v>39.705882352941181</v>
      </c>
      <c r="O272" s="26">
        <v>9</v>
      </c>
      <c r="P272" s="26">
        <v>17</v>
      </c>
      <c r="Q272" s="27">
        <v>571</v>
      </c>
      <c r="R272" s="27">
        <v>579</v>
      </c>
      <c r="S272" s="52" t="s">
        <v>34</v>
      </c>
    </row>
    <row r="273" spans="1:19">
      <c r="A273" s="12">
        <v>266</v>
      </c>
      <c r="B273" s="13" t="s">
        <v>435</v>
      </c>
      <c r="C273" s="13" t="s">
        <v>576</v>
      </c>
      <c r="D273" s="31">
        <v>541.125</v>
      </c>
      <c r="E273" s="31">
        <v>526</v>
      </c>
      <c r="F273" s="31">
        <v>527.51250000000005</v>
      </c>
      <c r="G273" s="26">
        <v>4</v>
      </c>
      <c r="H273" s="26">
        <v>6</v>
      </c>
      <c r="I273" s="26">
        <v>10</v>
      </c>
      <c r="J273" s="28">
        <f t="shared" si="8"/>
        <v>58.82352941176471</v>
      </c>
      <c r="K273" s="26">
        <v>16</v>
      </c>
      <c r="L273" s="26">
        <v>21</v>
      </c>
      <c r="M273" s="26">
        <v>37</v>
      </c>
      <c r="N273" s="28">
        <f t="shared" si="9"/>
        <v>54.411764705882355</v>
      </c>
      <c r="O273" s="26">
        <v>9</v>
      </c>
      <c r="P273" s="26">
        <v>17</v>
      </c>
      <c r="Q273" s="27">
        <v>576</v>
      </c>
      <c r="R273" s="27">
        <v>579</v>
      </c>
      <c r="S273" s="52" t="s">
        <v>37</v>
      </c>
    </row>
    <row r="274" spans="1:19">
      <c r="A274" s="12">
        <v>267</v>
      </c>
      <c r="B274" s="13" t="s">
        <v>585</v>
      </c>
      <c r="C274" s="13" t="s">
        <v>576</v>
      </c>
      <c r="D274" s="31">
        <v>516</v>
      </c>
      <c r="E274" s="31">
        <v>529.33333333333337</v>
      </c>
      <c r="F274" s="31">
        <v>527.42857142857144</v>
      </c>
      <c r="G274" s="26">
        <v>1</v>
      </c>
      <c r="H274" s="26">
        <v>2</v>
      </c>
      <c r="I274" s="26">
        <v>3</v>
      </c>
      <c r="J274" s="28">
        <f t="shared" si="8"/>
        <v>37.5</v>
      </c>
      <c r="K274" s="26">
        <v>2.5</v>
      </c>
      <c r="L274" s="26">
        <v>8.5</v>
      </c>
      <c r="M274" s="26">
        <v>11</v>
      </c>
      <c r="N274" s="28">
        <f t="shared" si="9"/>
        <v>34.375</v>
      </c>
      <c r="O274" s="26">
        <v>6</v>
      </c>
      <c r="P274" s="26">
        <v>8</v>
      </c>
      <c r="Q274" s="27">
        <v>551</v>
      </c>
      <c r="R274" s="27">
        <v>625</v>
      </c>
      <c r="S274" s="52" t="s">
        <v>37</v>
      </c>
    </row>
    <row r="275" spans="1:19">
      <c r="A275" s="12">
        <v>268</v>
      </c>
      <c r="B275" s="13" t="s">
        <v>426</v>
      </c>
      <c r="C275" s="13" t="s">
        <v>123</v>
      </c>
      <c r="D275" s="31">
        <v>538.88888888888891</v>
      </c>
      <c r="E275" s="31">
        <v>525.5</v>
      </c>
      <c r="F275" s="31">
        <v>526.98765432098764</v>
      </c>
      <c r="G275" s="26">
        <v>6</v>
      </c>
      <c r="H275" s="26">
        <v>4</v>
      </c>
      <c r="I275" s="26">
        <v>10</v>
      </c>
      <c r="J275" s="28">
        <f t="shared" si="8"/>
        <v>58.82352941176471</v>
      </c>
      <c r="K275" s="26">
        <v>17.5</v>
      </c>
      <c r="L275" s="26">
        <v>16</v>
      </c>
      <c r="M275" s="26">
        <v>33.5</v>
      </c>
      <c r="N275" s="28">
        <f t="shared" si="9"/>
        <v>49.264705882352942</v>
      </c>
      <c r="O275" s="26">
        <v>8</v>
      </c>
      <c r="P275" s="26">
        <v>17</v>
      </c>
      <c r="Q275" s="27">
        <v>603</v>
      </c>
      <c r="R275" s="27">
        <v>582</v>
      </c>
      <c r="S275" s="52" t="s">
        <v>34</v>
      </c>
    </row>
    <row r="276" spans="1:19">
      <c r="A276" s="12">
        <v>269</v>
      </c>
      <c r="B276" s="13" t="s">
        <v>410</v>
      </c>
      <c r="C276" s="13" t="s">
        <v>560</v>
      </c>
      <c r="D276" s="31">
        <v>517.71428571428567</v>
      </c>
      <c r="E276" s="31">
        <v>528.125</v>
      </c>
      <c r="F276" s="31">
        <v>526.96825396825398</v>
      </c>
      <c r="G276" s="26">
        <v>4</v>
      </c>
      <c r="H276" s="26">
        <v>3</v>
      </c>
      <c r="I276" s="26">
        <v>7</v>
      </c>
      <c r="J276" s="28">
        <f t="shared" si="8"/>
        <v>46.666666666666671</v>
      </c>
      <c r="K276" s="26">
        <v>15.5</v>
      </c>
      <c r="L276" s="26">
        <v>14.5</v>
      </c>
      <c r="M276" s="26">
        <v>30</v>
      </c>
      <c r="N276" s="28">
        <f t="shared" si="9"/>
        <v>50</v>
      </c>
      <c r="O276" s="26">
        <v>8</v>
      </c>
      <c r="P276" s="26">
        <v>15</v>
      </c>
      <c r="Q276" s="27">
        <v>556</v>
      </c>
      <c r="R276" s="27">
        <v>601</v>
      </c>
      <c r="S276" s="52" t="s">
        <v>34</v>
      </c>
    </row>
    <row r="277" spans="1:19">
      <c r="A277" s="12">
        <v>270</v>
      </c>
      <c r="B277" s="13" t="s">
        <v>550</v>
      </c>
      <c r="C277" s="13" t="s">
        <v>231</v>
      </c>
      <c r="D277" s="31">
        <v>524.16</v>
      </c>
      <c r="E277" s="31">
        <v>527.06666666666672</v>
      </c>
      <c r="F277" s="31">
        <v>526.72470588235308</v>
      </c>
      <c r="G277" s="26">
        <v>3</v>
      </c>
      <c r="H277" s="26">
        <v>2.5</v>
      </c>
      <c r="I277" s="26">
        <v>5.5</v>
      </c>
      <c r="J277" s="28">
        <f t="shared" si="8"/>
        <v>40</v>
      </c>
      <c r="K277" s="26">
        <v>13</v>
      </c>
      <c r="L277" s="26">
        <v>13.5</v>
      </c>
      <c r="M277" s="26">
        <v>26.5</v>
      </c>
      <c r="N277" s="28">
        <f t="shared" si="9"/>
        <v>48.18181818181818</v>
      </c>
      <c r="O277" s="26">
        <v>7.5</v>
      </c>
      <c r="P277" s="26">
        <v>13.75</v>
      </c>
      <c r="Q277" s="27">
        <v>592</v>
      </c>
      <c r="R277" s="27">
        <v>539</v>
      </c>
      <c r="S277" s="52" t="s">
        <v>30</v>
      </c>
    </row>
    <row r="278" spans="1:19">
      <c r="A278" s="12">
        <v>271</v>
      </c>
      <c r="B278" s="13" t="s">
        <v>261</v>
      </c>
      <c r="C278" s="13" t="s">
        <v>330</v>
      </c>
      <c r="D278" s="31">
        <v>523.71428571428567</v>
      </c>
      <c r="E278" s="31">
        <v>527</v>
      </c>
      <c r="F278" s="31">
        <v>526.67142857142858</v>
      </c>
      <c r="G278" s="26">
        <v>2</v>
      </c>
      <c r="H278" s="26">
        <v>6</v>
      </c>
      <c r="I278" s="26">
        <v>8</v>
      </c>
      <c r="J278" s="28">
        <f t="shared" si="8"/>
        <v>50</v>
      </c>
      <c r="K278" s="26">
        <v>12.5</v>
      </c>
      <c r="L278" s="26">
        <v>23.5</v>
      </c>
      <c r="M278" s="26">
        <v>36</v>
      </c>
      <c r="N278" s="28">
        <f t="shared" si="9"/>
        <v>56.25</v>
      </c>
      <c r="O278" s="26">
        <v>9</v>
      </c>
      <c r="P278" s="26">
        <v>16</v>
      </c>
      <c r="Q278" s="27">
        <v>557</v>
      </c>
      <c r="R278" s="27">
        <v>565</v>
      </c>
      <c r="S278" s="52" t="s">
        <v>37</v>
      </c>
    </row>
    <row r="279" spans="1:19">
      <c r="A279" s="12">
        <v>272</v>
      </c>
      <c r="B279" s="13" t="s">
        <v>145</v>
      </c>
      <c r="C279" s="13" t="s">
        <v>29</v>
      </c>
      <c r="D279" s="31">
        <v>522.94117647058829</v>
      </c>
      <c r="E279" s="31">
        <v>526.94117647058829</v>
      </c>
      <c r="F279" s="31">
        <v>526.52012383900933</v>
      </c>
      <c r="G279" s="26">
        <v>4.25</v>
      </c>
      <c r="H279" s="26">
        <v>3</v>
      </c>
      <c r="I279" s="26">
        <v>7.25</v>
      </c>
      <c r="J279" s="28">
        <f t="shared" si="8"/>
        <v>42.647058823529413</v>
      </c>
      <c r="K279" s="26">
        <v>18</v>
      </c>
      <c r="L279" s="26">
        <v>10.5</v>
      </c>
      <c r="M279" s="26">
        <v>28.5</v>
      </c>
      <c r="N279" s="28">
        <f t="shared" si="9"/>
        <v>41.911764705882355</v>
      </c>
      <c r="O279" s="26">
        <v>8.5</v>
      </c>
      <c r="P279" s="26">
        <v>17</v>
      </c>
      <c r="Q279" s="27">
        <v>579</v>
      </c>
      <c r="R279" s="27">
        <v>603</v>
      </c>
      <c r="S279" s="52" t="s">
        <v>30</v>
      </c>
    </row>
    <row r="280" spans="1:19">
      <c r="A280" s="12">
        <v>273</v>
      </c>
      <c r="B280" s="13" t="s">
        <v>127</v>
      </c>
      <c r="C280" s="13" t="s">
        <v>32</v>
      </c>
      <c r="D280" s="31">
        <v>510.5</v>
      </c>
      <c r="E280" s="31">
        <v>528.125</v>
      </c>
      <c r="F280" s="31">
        <v>526.16666666666663</v>
      </c>
      <c r="G280" s="26">
        <v>2</v>
      </c>
      <c r="H280" s="26">
        <v>3.5</v>
      </c>
      <c r="I280" s="26">
        <v>5.5</v>
      </c>
      <c r="J280" s="28">
        <f t="shared" si="8"/>
        <v>34.375</v>
      </c>
      <c r="K280" s="26">
        <v>13.5</v>
      </c>
      <c r="L280" s="26">
        <v>12</v>
      </c>
      <c r="M280" s="26">
        <v>25.5</v>
      </c>
      <c r="N280" s="28">
        <f t="shared" si="9"/>
        <v>39.84375</v>
      </c>
      <c r="O280" s="26">
        <v>8</v>
      </c>
      <c r="P280" s="26">
        <v>16</v>
      </c>
      <c r="Q280" s="27">
        <v>561</v>
      </c>
      <c r="R280" s="27">
        <v>599</v>
      </c>
      <c r="S280" s="52" t="s">
        <v>34</v>
      </c>
    </row>
    <row r="281" spans="1:19">
      <c r="A281" s="12">
        <v>274</v>
      </c>
      <c r="B281" s="13" t="s">
        <v>155</v>
      </c>
      <c r="C281" s="13" t="s">
        <v>25</v>
      </c>
      <c r="D281" s="31">
        <v>524.11111111111109</v>
      </c>
      <c r="E281" s="31">
        <v>526</v>
      </c>
      <c r="F281" s="31">
        <v>525.81111111111113</v>
      </c>
      <c r="G281" s="26">
        <v>5</v>
      </c>
      <c r="H281" s="26">
        <v>3</v>
      </c>
      <c r="I281" s="26">
        <v>8</v>
      </c>
      <c r="J281" s="28">
        <f t="shared" si="8"/>
        <v>44.444444444444443</v>
      </c>
      <c r="K281" s="26">
        <v>17</v>
      </c>
      <c r="L281" s="26">
        <v>13</v>
      </c>
      <c r="M281" s="26">
        <v>30</v>
      </c>
      <c r="N281" s="28">
        <f t="shared" si="9"/>
        <v>41.666666666666664</v>
      </c>
      <c r="O281" s="26">
        <v>9</v>
      </c>
      <c r="P281" s="24">
        <v>18</v>
      </c>
      <c r="Q281" s="27">
        <v>619</v>
      </c>
      <c r="R281" s="27">
        <v>596</v>
      </c>
      <c r="S281" s="52" t="s">
        <v>37</v>
      </c>
    </row>
    <row r="282" spans="1:19">
      <c r="A282" s="12">
        <v>275</v>
      </c>
      <c r="B282" s="13" t="s">
        <v>158</v>
      </c>
      <c r="C282" s="13" t="s">
        <v>335</v>
      </c>
      <c r="D282" s="31">
        <v>533.42857142857144</v>
      </c>
      <c r="E282" s="31">
        <v>524.5</v>
      </c>
      <c r="F282" s="31">
        <v>525.77551020408168</v>
      </c>
      <c r="G282" s="26">
        <v>0.5</v>
      </c>
      <c r="H282" s="26">
        <v>1</v>
      </c>
      <c r="I282" s="26">
        <v>1.5</v>
      </c>
      <c r="J282" s="28">
        <f t="shared" si="8"/>
        <v>15.789473684210527</v>
      </c>
      <c r="K282" s="26">
        <v>6</v>
      </c>
      <c r="L282" s="26">
        <v>7.5</v>
      </c>
      <c r="M282" s="26">
        <v>13.5</v>
      </c>
      <c r="N282" s="28">
        <f t="shared" si="9"/>
        <v>35.526315789473685</v>
      </c>
      <c r="O282" s="26">
        <v>6</v>
      </c>
      <c r="P282" s="26">
        <v>9.5</v>
      </c>
      <c r="Q282" s="27">
        <v>547</v>
      </c>
      <c r="R282" s="27">
        <v>617</v>
      </c>
      <c r="S282" s="52" t="s">
        <v>37</v>
      </c>
    </row>
    <row r="283" spans="1:19">
      <c r="A283" s="12">
        <v>276</v>
      </c>
      <c r="B283" s="13" t="s">
        <v>551</v>
      </c>
      <c r="C283" s="13" t="s">
        <v>247</v>
      </c>
      <c r="D283" s="31">
        <v>535</v>
      </c>
      <c r="E283" s="31">
        <v>524.28571428571433</v>
      </c>
      <c r="F283" s="31">
        <v>525.625</v>
      </c>
      <c r="G283" s="26">
        <v>4</v>
      </c>
      <c r="H283" s="26">
        <v>2</v>
      </c>
      <c r="I283" s="26">
        <v>6</v>
      </c>
      <c r="J283" s="28">
        <f t="shared" si="8"/>
        <v>46.153846153846153</v>
      </c>
      <c r="K283" s="26">
        <v>11</v>
      </c>
      <c r="L283" s="26">
        <v>7</v>
      </c>
      <c r="M283" s="26">
        <v>18</v>
      </c>
      <c r="N283" s="28">
        <f t="shared" si="9"/>
        <v>34.615384615384613</v>
      </c>
      <c r="O283" s="26">
        <v>7</v>
      </c>
      <c r="P283" s="26">
        <v>13</v>
      </c>
      <c r="Q283" s="27">
        <v>556</v>
      </c>
      <c r="R283" s="27">
        <v>638</v>
      </c>
      <c r="S283" s="52" t="s">
        <v>30</v>
      </c>
    </row>
    <row r="284" spans="1:19">
      <c r="A284" s="12">
        <v>277</v>
      </c>
      <c r="B284" s="13" t="s">
        <v>147</v>
      </c>
      <c r="C284" s="13" t="s">
        <v>25</v>
      </c>
      <c r="D284" s="31">
        <v>525.55555555555554</v>
      </c>
      <c r="E284" s="31">
        <v>525.55555555555554</v>
      </c>
      <c r="F284" s="31">
        <v>525.55555555555554</v>
      </c>
      <c r="G284" s="26">
        <v>5</v>
      </c>
      <c r="H284" s="26">
        <v>6</v>
      </c>
      <c r="I284" s="26">
        <v>11</v>
      </c>
      <c r="J284" s="28">
        <f t="shared" si="8"/>
        <v>61.111111111111107</v>
      </c>
      <c r="K284" s="26">
        <v>20.5</v>
      </c>
      <c r="L284" s="26">
        <v>21</v>
      </c>
      <c r="M284" s="26">
        <v>41.5</v>
      </c>
      <c r="N284" s="28">
        <f t="shared" si="9"/>
        <v>57.638888888888886</v>
      </c>
      <c r="O284" s="26">
        <v>9</v>
      </c>
      <c r="P284" s="24">
        <v>18</v>
      </c>
      <c r="Q284" s="27">
        <v>572</v>
      </c>
      <c r="R284" s="27">
        <v>596</v>
      </c>
      <c r="S284" s="52" t="s">
        <v>37</v>
      </c>
    </row>
    <row r="285" spans="1:19">
      <c r="A285" s="12">
        <v>278</v>
      </c>
      <c r="B285" s="13" t="s">
        <v>154</v>
      </c>
      <c r="C285" s="13" t="s">
        <v>36</v>
      </c>
      <c r="D285" s="31">
        <v>518.125</v>
      </c>
      <c r="E285" s="31">
        <v>526.72</v>
      </c>
      <c r="F285" s="31">
        <v>525.5344827586207</v>
      </c>
      <c r="G285" s="26">
        <v>3</v>
      </c>
      <c r="H285" s="26">
        <v>2</v>
      </c>
      <c r="I285" s="26">
        <v>5</v>
      </c>
      <c r="J285" s="28">
        <f t="shared" si="8"/>
        <v>35.087719298245609</v>
      </c>
      <c r="K285" s="26">
        <v>13</v>
      </c>
      <c r="L285" s="26">
        <v>12</v>
      </c>
      <c r="M285" s="26">
        <v>25</v>
      </c>
      <c r="N285" s="28">
        <f t="shared" si="9"/>
        <v>43.859649122807014</v>
      </c>
      <c r="O285" s="26">
        <v>6.25</v>
      </c>
      <c r="P285" s="26">
        <v>14.25</v>
      </c>
      <c r="Q285" s="27">
        <v>556</v>
      </c>
      <c r="R285" s="27">
        <v>612</v>
      </c>
      <c r="S285" s="52" t="s">
        <v>37</v>
      </c>
    </row>
    <row r="286" spans="1:19">
      <c r="A286" s="12">
        <v>279</v>
      </c>
      <c r="B286" s="13" t="s">
        <v>552</v>
      </c>
      <c r="C286" s="13" t="s">
        <v>247</v>
      </c>
      <c r="D286" s="31">
        <v>536.75</v>
      </c>
      <c r="E286" s="31">
        <v>523.69230769230774</v>
      </c>
      <c r="F286" s="31">
        <v>525.43333333333339</v>
      </c>
      <c r="G286" s="26">
        <v>3</v>
      </c>
      <c r="H286" s="26">
        <v>1</v>
      </c>
      <c r="I286" s="26">
        <v>4</v>
      </c>
      <c r="J286" s="28">
        <f t="shared" si="8"/>
        <v>27.586206896551722</v>
      </c>
      <c r="K286" s="26">
        <v>9</v>
      </c>
      <c r="L286" s="26">
        <v>8.5</v>
      </c>
      <c r="M286" s="26">
        <v>17.5</v>
      </c>
      <c r="N286" s="28">
        <f t="shared" si="9"/>
        <v>30.172413793103445</v>
      </c>
      <c r="O286" s="26">
        <v>6.5</v>
      </c>
      <c r="P286" s="26">
        <v>14.5</v>
      </c>
      <c r="Q286" s="27">
        <v>562</v>
      </c>
      <c r="R286" s="27">
        <v>582</v>
      </c>
      <c r="S286" s="52" t="s">
        <v>30</v>
      </c>
    </row>
    <row r="287" spans="1:19">
      <c r="A287" s="12">
        <v>280</v>
      </c>
      <c r="B287" s="13" t="s">
        <v>156</v>
      </c>
      <c r="C287" s="13" t="s">
        <v>28</v>
      </c>
      <c r="D287" s="31">
        <v>529.71428571428567</v>
      </c>
      <c r="E287" s="31">
        <v>524.14285714285711</v>
      </c>
      <c r="F287" s="31">
        <v>524.83928571428567</v>
      </c>
      <c r="G287" s="26">
        <v>5</v>
      </c>
      <c r="H287" s="26">
        <v>1</v>
      </c>
      <c r="I287" s="26">
        <v>6</v>
      </c>
      <c r="J287" s="28">
        <f t="shared" si="8"/>
        <v>42.857142857142861</v>
      </c>
      <c r="K287" s="26">
        <v>18.5</v>
      </c>
      <c r="L287" s="26">
        <v>7</v>
      </c>
      <c r="M287" s="26">
        <v>25.5</v>
      </c>
      <c r="N287" s="28">
        <f t="shared" si="9"/>
        <v>45.535714285714285</v>
      </c>
      <c r="O287" s="26">
        <v>7</v>
      </c>
      <c r="P287" s="26">
        <v>14</v>
      </c>
      <c r="Q287" s="27">
        <v>547</v>
      </c>
      <c r="R287" s="27">
        <v>622</v>
      </c>
      <c r="S287" s="52" t="s">
        <v>30</v>
      </c>
    </row>
    <row r="288" spans="1:19">
      <c r="A288" s="12">
        <v>281</v>
      </c>
      <c r="B288" s="13" t="s">
        <v>424</v>
      </c>
      <c r="C288" s="13" t="s">
        <v>273</v>
      </c>
      <c r="D288" s="31">
        <v>552.71428571428567</v>
      </c>
      <c r="E288" s="31">
        <v>521.05882352941171</v>
      </c>
      <c r="F288" s="31">
        <v>524.39097744360902</v>
      </c>
      <c r="G288" s="26">
        <v>4.5</v>
      </c>
      <c r="H288" s="26">
        <v>3</v>
      </c>
      <c r="I288" s="26">
        <v>7.5</v>
      </c>
      <c r="J288" s="28">
        <f t="shared" si="8"/>
        <v>48.387096774193544</v>
      </c>
      <c r="K288" s="26">
        <v>17</v>
      </c>
      <c r="L288" s="26">
        <v>17</v>
      </c>
      <c r="M288" s="26">
        <v>34</v>
      </c>
      <c r="N288" s="28">
        <f t="shared" si="9"/>
        <v>54.838709677419352</v>
      </c>
      <c r="O288" s="26">
        <v>8.5</v>
      </c>
      <c r="P288" s="26">
        <v>15.5</v>
      </c>
      <c r="Q288" s="27">
        <v>592</v>
      </c>
      <c r="R288" s="27">
        <v>598</v>
      </c>
      <c r="S288" s="52" t="s">
        <v>34</v>
      </c>
    </row>
    <row r="289" spans="1:19">
      <c r="A289" s="12">
        <v>282</v>
      </c>
      <c r="B289" s="13" t="s">
        <v>287</v>
      </c>
      <c r="C289" s="13" t="s">
        <v>560</v>
      </c>
      <c r="D289" s="31">
        <v>520</v>
      </c>
      <c r="E289" s="31">
        <v>524.83333333333337</v>
      </c>
      <c r="F289" s="31">
        <v>524.14285714285711</v>
      </c>
      <c r="G289" s="26">
        <v>4.5</v>
      </c>
      <c r="H289" s="26">
        <v>2</v>
      </c>
      <c r="I289" s="26">
        <v>6.5</v>
      </c>
      <c r="J289" s="28">
        <f t="shared" si="8"/>
        <v>43.333333333333336</v>
      </c>
      <c r="K289" s="26">
        <v>19</v>
      </c>
      <c r="L289" s="26">
        <v>12</v>
      </c>
      <c r="M289" s="26">
        <v>31</v>
      </c>
      <c r="N289" s="28">
        <f t="shared" si="9"/>
        <v>51.666666666666671</v>
      </c>
      <c r="O289" s="26">
        <v>6</v>
      </c>
      <c r="P289" s="26">
        <v>15</v>
      </c>
      <c r="Q289" s="27">
        <v>537</v>
      </c>
      <c r="R289" s="27">
        <v>610</v>
      </c>
      <c r="S289" s="52" t="s">
        <v>34</v>
      </c>
    </row>
    <row r="290" spans="1:19">
      <c r="A290" s="12">
        <v>283</v>
      </c>
      <c r="B290" s="13" t="s">
        <v>167</v>
      </c>
      <c r="C290" s="13" t="s">
        <v>335</v>
      </c>
      <c r="D290" s="31">
        <v>509.88888888888891</v>
      </c>
      <c r="E290" s="31">
        <v>525.22222222222217</v>
      </c>
      <c r="F290" s="31">
        <v>523.68888888888887</v>
      </c>
      <c r="G290" s="26">
        <v>4</v>
      </c>
      <c r="H290" s="26">
        <v>2</v>
      </c>
      <c r="I290" s="26">
        <v>6</v>
      </c>
      <c r="J290" s="28">
        <f t="shared" si="8"/>
        <v>33.333333333333329</v>
      </c>
      <c r="K290" s="26">
        <v>16.5</v>
      </c>
      <c r="L290" s="26">
        <v>17</v>
      </c>
      <c r="M290" s="26">
        <v>33.5</v>
      </c>
      <c r="N290" s="28">
        <f t="shared" si="9"/>
        <v>46.527777777777779</v>
      </c>
      <c r="O290" s="26">
        <v>9</v>
      </c>
      <c r="P290" s="24">
        <v>18</v>
      </c>
      <c r="Q290" s="27">
        <v>565</v>
      </c>
      <c r="R290" s="27">
        <v>596</v>
      </c>
      <c r="S290" s="52" t="s">
        <v>37</v>
      </c>
    </row>
    <row r="291" spans="1:19">
      <c r="A291" s="12">
        <v>284</v>
      </c>
      <c r="B291" s="13" t="s">
        <v>131</v>
      </c>
      <c r="C291" s="13" t="s">
        <v>487</v>
      </c>
      <c r="D291" s="31">
        <v>542.66666666666663</v>
      </c>
      <c r="E291" s="31">
        <v>520.71428571428567</v>
      </c>
      <c r="F291" s="31">
        <v>523.45833333333326</v>
      </c>
      <c r="G291" s="26">
        <v>1</v>
      </c>
      <c r="H291" s="26">
        <v>0</v>
      </c>
      <c r="I291" s="26">
        <v>1</v>
      </c>
      <c r="J291" s="28">
        <f t="shared" si="8"/>
        <v>6.8965517241379306</v>
      </c>
      <c r="K291" s="26">
        <v>4.5</v>
      </c>
      <c r="L291" s="26">
        <v>5</v>
      </c>
      <c r="M291" s="26">
        <v>9.5</v>
      </c>
      <c r="N291" s="28">
        <f t="shared" si="9"/>
        <v>16.379310344827584</v>
      </c>
      <c r="O291" s="26">
        <v>7</v>
      </c>
      <c r="P291" s="26">
        <v>14.5</v>
      </c>
      <c r="Q291" s="27">
        <v>566</v>
      </c>
      <c r="R291" s="27">
        <v>593</v>
      </c>
      <c r="S291" s="52" t="s">
        <v>21</v>
      </c>
    </row>
    <row r="292" spans="1:19">
      <c r="A292" s="12">
        <v>285</v>
      </c>
      <c r="B292" s="13" t="s">
        <v>442</v>
      </c>
      <c r="C292" s="13" t="s">
        <v>335</v>
      </c>
      <c r="D292" s="31">
        <v>506.93333333333334</v>
      </c>
      <c r="E292" s="31">
        <v>525.20000000000005</v>
      </c>
      <c r="F292" s="31">
        <v>523.05098039215682</v>
      </c>
      <c r="G292" s="26">
        <v>3</v>
      </c>
      <c r="H292" s="26">
        <v>3</v>
      </c>
      <c r="I292" s="26">
        <v>6</v>
      </c>
      <c r="J292" s="28">
        <f t="shared" si="8"/>
        <v>40</v>
      </c>
      <c r="K292" s="26">
        <v>12</v>
      </c>
      <c r="L292" s="26">
        <v>14</v>
      </c>
      <c r="M292" s="26">
        <v>26</v>
      </c>
      <c r="N292" s="28">
        <f t="shared" si="9"/>
        <v>43.333333333333336</v>
      </c>
      <c r="O292" s="26">
        <v>7.5</v>
      </c>
      <c r="P292" s="26">
        <v>15</v>
      </c>
      <c r="Q292" s="27">
        <v>545</v>
      </c>
      <c r="R292" s="27">
        <v>554</v>
      </c>
      <c r="S292" s="52" t="s">
        <v>37</v>
      </c>
    </row>
    <row r="293" spans="1:19">
      <c r="A293" s="12">
        <v>286</v>
      </c>
      <c r="B293" s="13" t="s">
        <v>427</v>
      </c>
      <c r="C293" s="13" t="s">
        <v>325</v>
      </c>
      <c r="D293" s="31">
        <v>523.52</v>
      </c>
      <c r="E293" s="31">
        <v>522.88888888888891</v>
      </c>
      <c r="F293" s="31">
        <v>522.952</v>
      </c>
      <c r="G293" s="26">
        <v>4</v>
      </c>
      <c r="H293" s="26">
        <v>2.5</v>
      </c>
      <c r="I293" s="26">
        <v>6.5</v>
      </c>
      <c r="J293" s="28">
        <f t="shared" si="8"/>
        <v>42.622950819672134</v>
      </c>
      <c r="K293" s="26">
        <v>14.5</v>
      </c>
      <c r="L293" s="26">
        <v>15.5</v>
      </c>
      <c r="M293" s="26">
        <v>30</v>
      </c>
      <c r="N293" s="28">
        <f t="shared" si="9"/>
        <v>49.180327868852459</v>
      </c>
      <c r="O293" s="26">
        <v>9</v>
      </c>
      <c r="P293" s="26">
        <v>15.25</v>
      </c>
      <c r="Q293" s="27">
        <v>561</v>
      </c>
      <c r="R293" s="27">
        <v>558</v>
      </c>
      <c r="S293" s="52" t="s">
        <v>34</v>
      </c>
    </row>
    <row r="294" spans="1:19">
      <c r="A294" s="12">
        <v>287</v>
      </c>
      <c r="B294" s="13" t="s">
        <v>423</v>
      </c>
      <c r="C294" s="13" t="s">
        <v>273</v>
      </c>
      <c r="D294" s="31">
        <v>545</v>
      </c>
      <c r="E294" s="31">
        <v>520.33333333333337</v>
      </c>
      <c r="F294" s="31">
        <v>522.79999999999995</v>
      </c>
      <c r="G294" s="26">
        <v>4</v>
      </c>
      <c r="H294" s="26">
        <v>1.5</v>
      </c>
      <c r="I294" s="26">
        <v>5.5</v>
      </c>
      <c r="J294" s="28">
        <f t="shared" si="8"/>
        <v>32.352941176470594</v>
      </c>
      <c r="K294" s="26">
        <v>18</v>
      </c>
      <c r="L294" s="26">
        <v>12.5</v>
      </c>
      <c r="M294" s="26">
        <v>30.5</v>
      </c>
      <c r="N294" s="28">
        <f t="shared" si="9"/>
        <v>44.852941176470594</v>
      </c>
      <c r="O294" s="26">
        <v>9</v>
      </c>
      <c r="P294" s="26">
        <v>17</v>
      </c>
      <c r="Q294" s="27">
        <v>572</v>
      </c>
      <c r="R294" s="27">
        <v>576</v>
      </c>
      <c r="S294" s="52" t="s">
        <v>34</v>
      </c>
    </row>
    <row r="295" spans="1:19">
      <c r="A295" s="12">
        <v>288</v>
      </c>
      <c r="B295" s="13" t="s">
        <v>572</v>
      </c>
      <c r="C295" s="13" t="s">
        <v>273</v>
      </c>
      <c r="D295" s="31">
        <v>557.22222222222217</v>
      </c>
      <c r="E295" s="31">
        <v>518.33333333333337</v>
      </c>
      <c r="F295" s="31">
        <v>522.22222222222229</v>
      </c>
      <c r="G295" s="26">
        <v>6</v>
      </c>
      <c r="H295" s="26">
        <v>3</v>
      </c>
      <c r="I295" s="26">
        <v>9</v>
      </c>
      <c r="J295" s="28">
        <f t="shared" si="8"/>
        <v>50</v>
      </c>
      <c r="K295" s="26">
        <v>25</v>
      </c>
      <c r="L295" s="26">
        <v>17.5</v>
      </c>
      <c r="M295" s="26">
        <v>42.5</v>
      </c>
      <c r="N295" s="28">
        <f t="shared" si="9"/>
        <v>59.027777777777779</v>
      </c>
      <c r="O295" s="26">
        <v>9</v>
      </c>
      <c r="P295" s="24">
        <v>18</v>
      </c>
      <c r="Q295" s="27">
        <v>581</v>
      </c>
      <c r="R295" s="27">
        <v>567</v>
      </c>
      <c r="S295" s="52" t="s">
        <v>34</v>
      </c>
    </row>
    <row r="296" spans="1:19">
      <c r="A296" s="12">
        <v>289</v>
      </c>
      <c r="B296" s="13" t="s">
        <v>439</v>
      </c>
      <c r="C296" s="13" t="s">
        <v>433</v>
      </c>
      <c r="D296" s="31">
        <v>539.80952380952385</v>
      </c>
      <c r="E296" s="31">
        <v>519.36</v>
      </c>
      <c r="F296" s="31">
        <v>522.18062397372739</v>
      </c>
      <c r="G296" s="26">
        <v>1</v>
      </c>
      <c r="H296" s="26">
        <v>2</v>
      </c>
      <c r="I296" s="26">
        <v>3</v>
      </c>
      <c r="J296" s="28">
        <f t="shared" si="8"/>
        <v>26.086956521739129</v>
      </c>
      <c r="K296" s="26">
        <v>7</v>
      </c>
      <c r="L296" s="26">
        <v>9</v>
      </c>
      <c r="M296" s="26">
        <v>16</v>
      </c>
      <c r="N296" s="28">
        <f t="shared" si="9"/>
        <v>34.782608695652172</v>
      </c>
      <c r="O296" s="26">
        <v>6.25</v>
      </c>
      <c r="P296" s="26">
        <v>11.5</v>
      </c>
      <c r="Q296" s="27">
        <v>588</v>
      </c>
      <c r="R296" s="27">
        <v>576</v>
      </c>
      <c r="S296" s="52" t="s">
        <v>37</v>
      </c>
    </row>
    <row r="297" spans="1:19">
      <c r="A297" s="12">
        <v>290</v>
      </c>
      <c r="B297" s="13" t="s">
        <v>586</v>
      </c>
      <c r="C297" s="13" t="s">
        <v>582</v>
      </c>
      <c r="D297" s="31">
        <v>509.77777777777777</v>
      </c>
      <c r="E297" s="31">
        <v>523.125</v>
      </c>
      <c r="F297" s="31">
        <v>521.64197530864192</v>
      </c>
      <c r="G297" s="26">
        <v>2</v>
      </c>
      <c r="H297" s="26">
        <v>3</v>
      </c>
      <c r="I297" s="26">
        <v>5</v>
      </c>
      <c r="J297" s="28">
        <f t="shared" si="8"/>
        <v>29.411764705882355</v>
      </c>
      <c r="K297" s="26">
        <v>16</v>
      </c>
      <c r="L297" s="26">
        <v>14.5</v>
      </c>
      <c r="M297" s="26">
        <v>30.5</v>
      </c>
      <c r="N297" s="28">
        <f t="shared" si="9"/>
        <v>44.852941176470594</v>
      </c>
      <c r="O297" s="26">
        <v>8</v>
      </c>
      <c r="P297" s="26">
        <v>17</v>
      </c>
      <c r="Q297" s="27">
        <v>571</v>
      </c>
      <c r="R297" s="27">
        <v>542</v>
      </c>
      <c r="S297" s="52" t="s">
        <v>37</v>
      </c>
    </row>
    <row r="298" spans="1:19">
      <c r="A298" s="12">
        <v>291</v>
      </c>
      <c r="B298" s="13" t="s">
        <v>553</v>
      </c>
      <c r="C298" s="13" t="s">
        <v>540</v>
      </c>
      <c r="D298" s="31">
        <v>527.14285714285711</v>
      </c>
      <c r="E298" s="31">
        <v>520.66666666666663</v>
      </c>
      <c r="F298" s="31">
        <v>521.59183673469386</v>
      </c>
      <c r="G298" s="26">
        <v>1</v>
      </c>
      <c r="H298" s="26">
        <v>2</v>
      </c>
      <c r="I298" s="26">
        <v>3</v>
      </c>
      <c r="J298" s="28">
        <f t="shared" si="8"/>
        <v>31.578947368421055</v>
      </c>
      <c r="K298" s="26">
        <v>4</v>
      </c>
      <c r="L298" s="26">
        <v>8</v>
      </c>
      <c r="M298" s="26">
        <v>12</v>
      </c>
      <c r="N298" s="28">
        <f t="shared" si="9"/>
        <v>31.578947368421055</v>
      </c>
      <c r="O298" s="26">
        <v>6</v>
      </c>
      <c r="P298" s="26">
        <v>9.5</v>
      </c>
      <c r="Q298" s="27">
        <v>542</v>
      </c>
      <c r="R298" s="27">
        <v>572</v>
      </c>
      <c r="S298" s="52" t="s">
        <v>30</v>
      </c>
    </row>
    <row r="299" spans="1:19">
      <c r="A299" s="12">
        <v>292</v>
      </c>
      <c r="B299" s="13" t="s">
        <v>94</v>
      </c>
      <c r="C299" s="13" t="s">
        <v>51</v>
      </c>
      <c r="D299" s="31">
        <v>517.81818181818187</v>
      </c>
      <c r="E299" s="31">
        <v>521.71428571428567</v>
      </c>
      <c r="F299" s="31">
        <v>521.22727272727263</v>
      </c>
      <c r="G299" s="26">
        <v>1.5</v>
      </c>
      <c r="H299" s="26">
        <v>1.5</v>
      </c>
      <c r="I299" s="26">
        <v>3</v>
      </c>
      <c r="J299" s="28">
        <f t="shared" si="8"/>
        <v>24</v>
      </c>
      <c r="K299" s="26">
        <v>7</v>
      </c>
      <c r="L299" s="26">
        <v>9</v>
      </c>
      <c r="M299" s="26">
        <v>16</v>
      </c>
      <c r="N299" s="28">
        <f t="shared" si="9"/>
        <v>32</v>
      </c>
      <c r="O299" s="26">
        <v>7</v>
      </c>
      <c r="P299" s="26">
        <v>12.5</v>
      </c>
      <c r="Q299" s="27">
        <v>560</v>
      </c>
      <c r="R299" s="27">
        <v>619</v>
      </c>
      <c r="S299" s="52" t="s">
        <v>26</v>
      </c>
    </row>
    <row r="300" spans="1:19">
      <c r="A300" s="12">
        <v>293</v>
      </c>
      <c r="B300" s="13" t="s">
        <v>255</v>
      </c>
      <c r="C300" s="13" t="s">
        <v>325</v>
      </c>
      <c r="D300" s="31">
        <v>516</v>
      </c>
      <c r="E300" s="31">
        <v>522</v>
      </c>
      <c r="F300" s="31">
        <v>521.20000000000005</v>
      </c>
      <c r="G300" s="26">
        <v>4</v>
      </c>
      <c r="H300" s="26">
        <v>3</v>
      </c>
      <c r="I300" s="26">
        <v>7</v>
      </c>
      <c r="J300" s="28">
        <f t="shared" si="8"/>
        <v>49.122807017543856</v>
      </c>
      <c r="K300" s="26">
        <v>14</v>
      </c>
      <c r="L300" s="26">
        <v>13</v>
      </c>
      <c r="M300" s="26">
        <v>27</v>
      </c>
      <c r="N300" s="28">
        <f t="shared" si="9"/>
        <v>47.368421052631575</v>
      </c>
      <c r="O300" s="26">
        <v>6.5</v>
      </c>
      <c r="P300" s="26">
        <v>14.25</v>
      </c>
      <c r="Q300" s="27">
        <v>571</v>
      </c>
      <c r="R300" s="27">
        <v>596</v>
      </c>
      <c r="S300" s="52" t="s">
        <v>34</v>
      </c>
    </row>
    <row r="301" spans="1:19">
      <c r="A301" s="12">
        <v>294</v>
      </c>
      <c r="B301" s="13" t="s">
        <v>573</v>
      </c>
      <c r="C301" s="13" t="s">
        <v>123</v>
      </c>
      <c r="D301" s="31">
        <v>515.35483870967744</v>
      </c>
      <c r="E301" s="31">
        <v>519.75</v>
      </c>
      <c r="F301" s="31">
        <v>519.26164874551966</v>
      </c>
      <c r="G301" s="26">
        <v>6</v>
      </c>
      <c r="H301" s="26">
        <v>1</v>
      </c>
      <c r="I301" s="26">
        <v>7</v>
      </c>
      <c r="J301" s="28">
        <f t="shared" si="8"/>
        <v>44.444444444444443</v>
      </c>
      <c r="K301" s="26">
        <v>19</v>
      </c>
      <c r="L301" s="26">
        <v>10</v>
      </c>
      <c r="M301" s="26">
        <v>29</v>
      </c>
      <c r="N301" s="28">
        <f t="shared" si="9"/>
        <v>46.031746031746032</v>
      </c>
      <c r="O301" s="26">
        <v>8</v>
      </c>
      <c r="P301" s="26">
        <v>15.75</v>
      </c>
      <c r="Q301" s="27">
        <v>550</v>
      </c>
      <c r="R301" s="27">
        <v>0</v>
      </c>
      <c r="S301" s="52" t="s">
        <v>34</v>
      </c>
    </row>
    <row r="302" spans="1:19">
      <c r="A302" s="12">
        <v>295</v>
      </c>
      <c r="B302" s="13" t="s">
        <v>129</v>
      </c>
      <c r="C302" s="13" t="s">
        <v>23</v>
      </c>
      <c r="D302" s="31">
        <v>529.4</v>
      </c>
      <c r="E302" s="31">
        <v>517.6</v>
      </c>
      <c r="F302" s="31">
        <v>518.98823529411766</v>
      </c>
      <c r="G302" s="26">
        <v>0</v>
      </c>
      <c r="H302" s="26">
        <v>1</v>
      </c>
      <c r="I302" s="26">
        <v>1</v>
      </c>
      <c r="J302" s="28">
        <f t="shared" si="8"/>
        <v>8</v>
      </c>
      <c r="K302" s="26">
        <v>4</v>
      </c>
      <c r="L302" s="26">
        <v>5.5</v>
      </c>
      <c r="M302" s="26">
        <v>9.5</v>
      </c>
      <c r="N302" s="28">
        <f t="shared" si="9"/>
        <v>19</v>
      </c>
      <c r="O302" s="26">
        <v>7.5</v>
      </c>
      <c r="P302" s="26">
        <v>12.5</v>
      </c>
      <c r="Q302" s="27">
        <v>560</v>
      </c>
      <c r="R302" s="27">
        <v>635</v>
      </c>
      <c r="S302" s="52" t="s">
        <v>26</v>
      </c>
    </row>
    <row r="303" spans="1:19">
      <c r="A303" s="12">
        <v>296</v>
      </c>
      <c r="B303" s="13" t="s">
        <v>574</v>
      </c>
      <c r="C303" s="13" t="s">
        <v>324</v>
      </c>
      <c r="D303" s="31">
        <v>533.28571428571433</v>
      </c>
      <c r="E303" s="31">
        <v>516.79999999999995</v>
      </c>
      <c r="F303" s="31">
        <v>518.73949579831924</v>
      </c>
      <c r="G303" s="26">
        <v>4</v>
      </c>
      <c r="H303" s="26">
        <v>4</v>
      </c>
      <c r="I303" s="26">
        <v>8</v>
      </c>
      <c r="J303" s="28">
        <f t="shared" si="8"/>
        <v>55.172413793103445</v>
      </c>
      <c r="K303" s="26">
        <v>13.5</v>
      </c>
      <c r="L303" s="26">
        <v>15.5</v>
      </c>
      <c r="M303" s="26">
        <v>29</v>
      </c>
      <c r="N303" s="28">
        <f t="shared" si="9"/>
        <v>50</v>
      </c>
      <c r="O303" s="26">
        <v>7.5</v>
      </c>
      <c r="P303" s="26">
        <v>14.5</v>
      </c>
      <c r="Q303" s="27">
        <v>568</v>
      </c>
      <c r="R303" s="27">
        <v>612</v>
      </c>
      <c r="S303" s="52" t="s">
        <v>34</v>
      </c>
    </row>
    <row r="304" spans="1:19">
      <c r="A304" s="12">
        <v>297</v>
      </c>
      <c r="B304" s="13" t="s">
        <v>318</v>
      </c>
      <c r="C304" s="13" t="s">
        <v>249</v>
      </c>
      <c r="D304" s="31">
        <v>535.07692307692309</v>
      </c>
      <c r="E304" s="31">
        <v>515.42857142857144</v>
      </c>
      <c r="F304" s="31">
        <v>517.88461538461536</v>
      </c>
      <c r="G304" s="26">
        <v>1</v>
      </c>
      <c r="H304" s="26">
        <v>0</v>
      </c>
      <c r="I304" s="26">
        <v>1</v>
      </c>
      <c r="J304" s="28">
        <f t="shared" si="8"/>
        <v>7.4074074074074074</v>
      </c>
      <c r="K304" s="26">
        <v>10.5</v>
      </c>
      <c r="L304" s="26">
        <v>7</v>
      </c>
      <c r="M304" s="26">
        <v>17.5</v>
      </c>
      <c r="N304" s="28">
        <f t="shared" si="9"/>
        <v>32.407407407407405</v>
      </c>
      <c r="O304" s="26">
        <v>7</v>
      </c>
      <c r="P304" s="26">
        <v>13.5</v>
      </c>
      <c r="Q304" s="27">
        <v>570</v>
      </c>
      <c r="R304" s="27">
        <v>617</v>
      </c>
      <c r="S304" s="52" t="s">
        <v>30</v>
      </c>
    </row>
    <row r="305" spans="1:19">
      <c r="A305" s="12">
        <v>298</v>
      </c>
      <c r="B305" s="13" t="s">
        <v>288</v>
      </c>
      <c r="C305" s="13" t="s">
        <v>330</v>
      </c>
      <c r="D305" s="31">
        <v>517.125</v>
      </c>
      <c r="E305" s="31">
        <v>517.85714285714289</v>
      </c>
      <c r="F305" s="31">
        <v>517.765625</v>
      </c>
      <c r="G305" s="26">
        <v>4</v>
      </c>
      <c r="H305" s="26">
        <v>2.5</v>
      </c>
      <c r="I305" s="26">
        <v>6.5</v>
      </c>
      <c r="J305" s="28">
        <f t="shared" si="8"/>
        <v>43.333333333333336</v>
      </c>
      <c r="K305" s="26">
        <v>13</v>
      </c>
      <c r="L305" s="26">
        <v>10</v>
      </c>
      <c r="M305" s="26">
        <v>23</v>
      </c>
      <c r="N305" s="28">
        <f t="shared" si="9"/>
        <v>38.333333333333336</v>
      </c>
      <c r="O305" s="26">
        <v>7</v>
      </c>
      <c r="P305" s="26">
        <v>15</v>
      </c>
      <c r="Q305" s="27">
        <v>541</v>
      </c>
      <c r="R305" s="27">
        <v>584</v>
      </c>
      <c r="S305" s="52" t="s">
        <v>37</v>
      </c>
    </row>
    <row r="306" spans="1:19">
      <c r="A306" s="12">
        <v>299</v>
      </c>
      <c r="B306" s="13" t="s">
        <v>587</v>
      </c>
      <c r="C306" s="13" t="s">
        <v>582</v>
      </c>
      <c r="D306" s="31">
        <v>515.71428571428567</v>
      </c>
      <c r="E306" s="31">
        <v>517.64705882352939</v>
      </c>
      <c r="F306" s="31">
        <v>517.4436090225563</v>
      </c>
      <c r="G306" s="26">
        <v>3</v>
      </c>
      <c r="H306" s="26">
        <v>2</v>
      </c>
      <c r="I306" s="26">
        <v>5</v>
      </c>
      <c r="J306" s="28">
        <f t="shared" si="8"/>
        <v>32.258064516129032</v>
      </c>
      <c r="K306" s="26">
        <v>13.5</v>
      </c>
      <c r="L306" s="26">
        <v>15.5</v>
      </c>
      <c r="M306" s="26">
        <v>29</v>
      </c>
      <c r="N306" s="28">
        <f t="shared" si="9"/>
        <v>46.774193548387096</v>
      </c>
      <c r="O306" s="26">
        <v>8.5</v>
      </c>
      <c r="P306" s="26">
        <v>15.5</v>
      </c>
      <c r="Q306" s="27">
        <v>542</v>
      </c>
      <c r="R306" s="27">
        <v>591</v>
      </c>
      <c r="S306" s="52" t="s">
        <v>37</v>
      </c>
    </row>
    <row r="307" spans="1:19">
      <c r="A307" s="12">
        <v>300</v>
      </c>
      <c r="B307" s="13" t="s">
        <v>317</v>
      </c>
      <c r="C307" s="13" t="s">
        <v>316</v>
      </c>
      <c r="D307" s="31">
        <v>550.26666666666665</v>
      </c>
      <c r="E307" s="31">
        <v>512</v>
      </c>
      <c r="F307" s="31">
        <v>517.10222222222217</v>
      </c>
      <c r="G307" s="26">
        <v>4</v>
      </c>
      <c r="H307" s="26">
        <v>1</v>
      </c>
      <c r="I307" s="26">
        <v>5</v>
      </c>
      <c r="J307" s="28">
        <f t="shared" si="8"/>
        <v>35.714285714285715</v>
      </c>
      <c r="K307" s="26">
        <v>14.5</v>
      </c>
      <c r="L307" s="26">
        <v>8</v>
      </c>
      <c r="M307" s="26">
        <v>22.5</v>
      </c>
      <c r="N307" s="28">
        <f t="shared" si="9"/>
        <v>40.178571428571431</v>
      </c>
      <c r="O307" s="26">
        <v>6.5</v>
      </c>
      <c r="P307" s="26">
        <v>14</v>
      </c>
      <c r="Q307" s="27">
        <v>582</v>
      </c>
      <c r="R307" s="27">
        <v>606</v>
      </c>
      <c r="S307" s="52" t="s">
        <v>30</v>
      </c>
    </row>
    <row r="308" spans="1:19">
      <c r="A308" s="12">
        <v>301</v>
      </c>
      <c r="B308" s="13" t="s">
        <v>588</v>
      </c>
      <c r="C308" s="13" t="s">
        <v>25</v>
      </c>
      <c r="D308" s="31">
        <v>488.66666666666669</v>
      </c>
      <c r="E308" s="31">
        <v>521.6</v>
      </c>
      <c r="F308" s="31">
        <v>517.05747126436779</v>
      </c>
      <c r="G308" s="26">
        <v>1</v>
      </c>
      <c r="H308" s="26">
        <v>0</v>
      </c>
      <c r="I308" s="26">
        <v>1</v>
      </c>
      <c r="J308" s="28">
        <f t="shared" si="8"/>
        <v>9.3023255813953494</v>
      </c>
      <c r="K308" s="26">
        <v>5</v>
      </c>
      <c r="L308" s="26">
        <v>6</v>
      </c>
      <c r="M308" s="26">
        <v>11</v>
      </c>
      <c r="N308" s="28">
        <f t="shared" si="9"/>
        <v>25.581395348837212</v>
      </c>
      <c r="O308" s="26">
        <v>6.25</v>
      </c>
      <c r="P308" s="26">
        <v>10.75</v>
      </c>
      <c r="Q308" s="27">
        <v>549</v>
      </c>
      <c r="R308" s="27">
        <v>0</v>
      </c>
      <c r="S308" s="52" t="s">
        <v>37</v>
      </c>
    </row>
    <row r="309" spans="1:19">
      <c r="A309" s="12">
        <v>302</v>
      </c>
      <c r="B309" s="13" t="s">
        <v>575</v>
      </c>
      <c r="C309" s="13" t="s">
        <v>559</v>
      </c>
      <c r="D309" s="31">
        <v>523.66666666666663</v>
      </c>
      <c r="E309" s="31">
        <v>515.33333333333337</v>
      </c>
      <c r="F309" s="31">
        <v>516.52380952380952</v>
      </c>
      <c r="G309" s="26">
        <v>0</v>
      </c>
      <c r="H309" s="26">
        <v>1</v>
      </c>
      <c r="I309" s="26">
        <v>1</v>
      </c>
      <c r="J309" s="28">
        <f t="shared" si="8"/>
        <v>11.111111111111111</v>
      </c>
      <c r="K309" s="26">
        <v>6</v>
      </c>
      <c r="L309" s="26">
        <v>5</v>
      </c>
      <c r="M309" s="26">
        <v>11</v>
      </c>
      <c r="N309" s="28">
        <f t="shared" si="9"/>
        <v>30.555555555555554</v>
      </c>
      <c r="O309" s="26">
        <v>6</v>
      </c>
      <c r="P309" s="26">
        <v>9</v>
      </c>
      <c r="Q309" s="27">
        <v>559</v>
      </c>
      <c r="R309" s="27">
        <v>549</v>
      </c>
      <c r="S309" s="52" t="s">
        <v>34</v>
      </c>
    </row>
    <row r="310" spans="1:19">
      <c r="A310" s="12">
        <v>303</v>
      </c>
      <c r="B310" s="13" t="s">
        <v>438</v>
      </c>
      <c r="C310" s="13" t="s">
        <v>332</v>
      </c>
      <c r="D310" s="31">
        <v>528.20000000000005</v>
      </c>
      <c r="E310" s="31">
        <v>514.30769230769226</v>
      </c>
      <c r="F310" s="31">
        <v>516.16</v>
      </c>
      <c r="G310" s="26">
        <v>1.5</v>
      </c>
      <c r="H310" s="26">
        <v>2.5</v>
      </c>
      <c r="I310" s="26">
        <v>4</v>
      </c>
      <c r="J310" s="28">
        <f t="shared" si="8"/>
        <v>34.782608695652172</v>
      </c>
      <c r="K310" s="26">
        <v>9</v>
      </c>
      <c r="L310" s="26">
        <v>11.5</v>
      </c>
      <c r="M310" s="26">
        <v>20.5</v>
      </c>
      <c r="N310" s="28">
        <f t="shared" si="9"/>
        <v>44.565217391304344</v>
      </c>
      <c r="O310" s="26">
        <v>6.5</v>
      </c>
      <c r="P310" s="26">
        <v>11.5</v>
      </c>
      <c r="Q310" s="27">
        <v>555</v>
      </c>
      <c r="R310" s="27">
        <v>586</v>
      </c>
      <c r="S310" s="52" t="s">
        <v>37</v>
      </c>
    </row>
    <row r="311" spans="1:19">
      <c r="A311" s="12">
        <v>304</v>
      </c>
      <c r="B311" s="13" t="s">
        <v>345</v>
      </c>
      <c r="C311" s="13" t="s">
        <v>335</v>
      </c>
      <c r="D311" s="31">
        <v>491.38461538461536</v>
      </c>
      <c r="E311" s="31">
        <v>519.33333333333337</v>
      </c>
      <c r="F311" s="31">
        <v>516.04524886877834</v>
      </c>
      <c r="G311" s="26">
        <v>1</v>
      </c>
      <c r="H311" s="26">
        <v>1</v>
      </c>
      <c r="I311" s="26">
        <v>2</v>
      </c>
      <c r="J311" s="28">
        <f t="shared" si="8"/>
        <v>14.285714285714286</v>
      </c>
      <c r="K311" s="26">
        <v>7.5</v>
      </c>
      <c r="L311" s="26">
        <v>11</v>
      </c>
      <c r="M311" s="26">
        <v>18.5</v>
      </c>
      <c r="N311" s="28">
        <f t="shared" si="9"/>
        <v>33.035714285714285</v>
      </c>
      <c r="O311" s="26">
        <v>7.5</v>
      </c>
      <c r="P311" s="26">
        <v>14</v>
      </c>
      <c r="Q311" s="27">
        <v>536</v>
      </c>
      <c r="R311" s="27">
        <v>587</v>
      </c>
      <c r="S311" s="52" t="s">
        <v>37</v>
      </c>
    </row>
    <row r="312" spans="1:19">
      <c r="A312" s="12">
        <v>305</v>
      </c>
      <c r="B312" s="13" t="s">
        <v>523</v>
      </c>
      <c r="C312" s="13" t="s">
        <v>22</v>
      </c>
      <c r="D312" s="31">
        <v>524.84210526315792</v>
      </c>
      <c r="E312" s="31">
        <v>514.61538461538464</v>
      </c>
      <c r="F312" s="31">
        <v>515.97894736842102</v>
      </c>
      <c r="G312" s="26">
        <v>1</v>
      </c>
      <c r="H312" s="26">
        <v>1</v>
      </c>
      <c r="I312" s="26">
        <v>2</v>
      </c>
      <c r="J312" s="28">
        <f t="shared" si="8"/>
        <v>17.777777777777779</v>
      </c>
      <c r="K312" s="26">
        <v>7</v>
      </c>
      <c r="L312" s="26">
        <v>4</v>
      </c>
      <c r="M312" s="26">
        <v>11</v>
      </c>
      <c r="N312" s="28">
        <f t="shared" si="9"/>
        <v>24.444444444444446</v>
      </c>
      <c r="O312" s="26">
        <v>6.5</v>
      </c>
      <c r="P312" s="26">
        <v>11.25</v>
      </c>
      <c r="Q312" s="27">
        <v>572</v>
      </c>
      <c r="R312" s="27">
        <v>548</v>
      </c>
      <c r="S312" s="52" t="s">
        <v>26</v>
      </c>
    </row>
    <row r="313" spans="1:19">
      <c r="A313" s="12">
        <v>306</v>
      </c>
      <c r="B313" s="13" t="s">
        <v>343</v>
      </c>
      <c r="C313" s="13" t="s">
        <v>36</v>
      </c>
      <c r="D313" s="31">
        <v>519.25</v>
      </c>
      <c r="E313" s="31">
        <v>515.33333333333337</v>
      </c>
      <c r="F313" s="31">
        <v>515.89285714285711</v>
      </c>
      <c r="G313" s="26">
        <v>5.5</v>
      </c>
      <c r="H313" s="26">
        <v>1</v>
      </c>
      <c r="I313" s="26">
        <v>6.5</v>
      </c>
      <c r="J313" s="28">
        <f t="shared" si="8"/>
        <v>46.428571428571431</v>
      </c>
      <c r="K313" s="26">
        <v>16.5</v>
      </c>
      <c r="L313" s="26">
        <v>11</v>
      </c>
      <c r="M313" s="26">
        <v>27.5</v>
      </c>
      <c r="N313" s="28">
        <f t="shared" si="9"/>
        <v>49.107142857142861</v>
      </c>
      <c r="O313" s="26">
        <v>6</v>
      </c>
      <c r="P313" s="26">
        <v>14</v>
      </c>
      <c r="Q313" s="27">
        <v>551</v>
      </c>
      <c r="R313" s="27">
        <v>578</v>
      </c>
      <c r="S313" s="52" t="s">
        <v>37</v>
      </c>
    </row>
    <row r="314" spans="1:19">
      <c r="A314" s="12">
        <v>307</v>
      </c>
      <c r="B314" s="13" t="s">
        <v>589</v>
      </c>
      <c r="C314" s="13" t="s">
        <v>35</v>
      </c>
      <c r="D314" s="31">
        <v>547</v>
      </c>
      <c r="E314" s="31">
        <v>510.56</v>
      </c>
      <c r="F314" s="31">
        <v>515.58620689655174</v>
      </c>
      <c r="G314" s="26">
        <v>2</v>
      </c>
      <c r="H314" s="26">
        <v>2</v>
      </c>
      <c r="I314" s="26">
        <v>4</v>
      </c>
      <c r="J314" s="28">
        <f t="shared" si="8"/>
        <v>35.555555555555557</v>
      </c>
      <c r="K314" s="26">
        <v>11</v>
      </c>
      <c r="L314" s="26">
        <v>9</v>
      </c>
      <c r="M314" s="26">
        <v>20</v>
      </c>
      <c r="N314" s="28">
        <f t="shared" si="9"/>
        <v>44.444444444444443</v>
      </c>
      <c r="O314" s="26">
        <v>6.25</v>
      </c>
      <c r="P314" s="26">
        <v>11.25</v>
      </c>
      <c r="Q314" s="27">
        <v>586</v>
      </c>
      <c r="R314" s="27">
        <v>0</v>
      </c>
      <c r="S314" s="52" t="s">
        <v>37</v>
      </c>
    </row>
    <row r="315" spans="1:19">
      <c r="A315" s="12">
        <v>308</v>
      </c>
      <c r="B315" s="13" t="s">
        <v>346</v>
      </c>
      <c r="C315" s="13" t="s">
        <v>36</v>
      </c>
      <c r="D315" s="31">
        <v>507.46666666666664</v>
      </c>
      <c r="E315" s="31">
        <v>514.55999999999995</v>
      </c>
      <c r="F315" s="31">
        <v>513.58160919540228</v>
      </c>
      <c r="G315" s="26">
        <v>1</v>
      </c>
      <c r="H315" s="26">
        <v>2</v>
      </c>
      <c r="I315" s="26">
        <v>3</v>
      </c>
      <c r="J315" s="28">
        <f t="shared" si="8"/>
        <v>21.818181818181817</v>
      </c>
      <c r="K315" s="26">
        <v>12.5</v>
      </c>
      <c r="L315" s="26">
        <v>8</v>
      </c>
      <c r="M315" s="26">
        <v>20.5</v>
      </c>
      <c r="N315" s="28">
        <f t="shared" si="9"/>
        <v>37.272727272727273</v>
      </c>
      <c r="O315" s="26">
        <v>6.25</v>
      </c>
      <c r="P315" s="26">
        <v>13.75</v>
      </c>
      <c r="Q315" s="27">
        <v>531</v>
      </c>
      <c r="R315" s="27">
        <v>556</v>
      </c>
      <c r="S315" s="52" t="s">
        <v>37</v>
      </c>
    </row>
    <row r="316" spans="1:19">
      <c r="A316" s="12">
        <v>309</v>
      </c>
      <c r="B316" s="13" t="s">
        <v>524</v>
      </c>
      <c r="C316" s="13" t="s">
        <v>88</v>
      </c>
      <c r="D316" s="31">
        <v>519.6</v>
      </c>
      <c r="E316" s="31">
        <v>509.33333333333331</v>
      </c>
      <c r="F316" s="31">
        <v>510.8</v>
      </c>
      <c r="G316" s="26">
        <v>0</v>
      </c>
      <c r="H316" s="26">
        <v>2</v>
      </c>
      <c r="I316" s="26">
        <v>2</v>
      </c>
      <c r="J316" s="28">
        <f t="shared" si="8"/>
        <v>18.181818181818183</v>
      </c>
      <c r="K316" s="26">
        <v>5.5</v>
      </c>
      <c r="L316" s="26">
        <v>10</v>
      </c>
      <c r="M316" s="26">
        <v>15.5</v>
      </c>
      <c r="N316" s="28">
        <f t="shared" si="9"/>
        <v>35.227272727272734</v>
      </c>
      <c r="O316" s="26">
        <v>6</v>
      </c>
      <c r="P316" s="26">
        <v>11</v>
      </c>
      <c r="Q316" s="27">
        <v>551</v>
      </c>
      <c r="R316" s="27">
        <v>569</v>
      </c>
      <c r="S316" s="52" t="s">
        <v>26</v>
      </c>
    </row>
    <row r="317" spans="1:19">
      <c r="A317" s="12">
        <v>310</v>
      </c>
      <c r="B317" s="13" t="s">
        <v>344</v>
      </c>
      <c r="C317" s="13" t="s">
        <v>25</v>
      </c>
      <c r="D317" s="31">
        <v>522.33333333333337</v>
      </c>
      <c r="E317" s="31">
        <v>499.66666666666669</v>
      </c>
      <c r="F317" s="31">
        <v>502.90476190476193</v>
      </c>
      <c r="G317" s="26">
        <v>4</v>
      </c>
      <c r="H317" s="26">
        <v>0.5</v>
      </c>
      <c r="I317" s="26">
        <v>4.5</v>
      </c>
      <c r="J317" s="28">
        <f t="shared" si="8"/>
        <v>37.5</v>
      </c>
      <c r="K317" s="26">
        <v>13</v>
      </c>
      <c r="L317" s="26">
        <v>7</v>
      </c>
      <c r="M317" s="26">
        <v>20</v>
      </c>
      <c r="N317" s="28">
        <f t="shared" si="9"/>
        <v>41.666666666666671</v>
      </c>
      <c r="O317" s="26">
        <v>6</v>
      </c>
      <c r="P317" s="26">
        <v>12</v>
      </c>
      <c r="Q317" s="27">
        <v>560</v>
      </c>
      <c r="R317" s="27">
        <v>568</v>
      </c>
      <c r="S317" s="52" t="s">
        <v>37</v>
      </c>
    </row>
    <row r="318" spans="1:19">
      <c r="A318" s="12">
        <v>311</v>
      </c>
      <c r="B318" s="13" t="s">
        <v>590</v>
      </c>
      <c r="C318" s="13" t="s">
        <v>582</v>
      </c>
      <c r="D318" s="31">
        <v>474.57142857142856</v>
      </c>
      <c r="E318" s="31">
        <v>506.71428571428572</v>
      </c>
      <c r="F318" s="31">
        <v>502.69642857142856</v>
      </c>
      <c r="G318" s="26">
        <v>0</v>
      </c>
      <c r="H318" s="26">
        <v>2</v>
      </c>
      <c r="I318" s="26">
        <v>2</v>
      </c>
      <c r="J318" s="28">
        <f t="shared" si="8"/>
        <v>19.047619047619047</v>
      </c>
      <c r="K318" s="26">
        <v>1</v>
      </c>
      <c r="L318" s="26">
        <v>10</v>
      </c>
      <c r="M318" s="26">
        <v>11</v>
      </c>
      <c r="N318" s="28">
        <f t="shared" si="9"/>
        <v>26.19047619047619</v>
      </c>
      <c r="O318" s="26">
        <v>7</v>
      </c>
      <c r="P318" s="26">
        <v>10.5</v>
      </c>
      <c r="Q318" s="27">
        <v>543</v>
      </c>
      <c r="R318" s="27">
        <v>581</v>
      </c>
      <c r="S318" s="52" t="s">
        <v>37</v>
      </c>
    </row>
    <row r="319" spans="1:19">
      <c r="A319" s="12">
        <v>312</v>
      </c>
      <c r="B319" s="13" t="s">
        <v>135</v>
      </c>
      <c r="C319" s="13" t="s">
        <v>32</v>
      </c>
      <c r="D319" s="31">
        <v>551.28571428571433</v>
      </c>
      <c r="E319" s="31">
        <v>466.85714285714283</v>
      </c>
      <c r="F319" s="31">
        <v>477.41071428571428</v>
      </c>
      <c r="G319" s="26">
        <v>6</v>
      </c>
      <c r="H319" s="26">
        <v>3</v>
      </c>
      <c r="I319" s="26">
        <v>9</v>
      </c>
      <c r="J319" s="28">
        <f t="shared" si="8"/>
        <v>64.285714285714292</v>
      </c>
      <c r="K319" s="26">
        <v>18.5</v>
      </c>
      <c r="L319" s="26">
        <v>11</v>
      </c>
      <c r="M319" s="26">
        <v>29.5</v>
      </c>
      <c r="N319" s="28">
        <f t="shared" si="9"/>
        <v>52.678571428571431</v>
      </c>
      <c r="O319" s="26">
        <v>7</v>
      </c>
      <c r="P319" s="26">
        <v>14</v>
      </c>
      <c r="Q319" s="27">
        <v>570</v>
      </c>
      <c r="R319" s="27">
        <v>615</v>
      </c>
      <c r="S319" s="52" t="s">
        <v>34</v>
      </c>
    </row>
    <row r="320" spans="1:19">
      <c r="A320" s="34"/>
      <c r="B320" s="10"/>
      <c r="C320" s="10"/>
      <c r="D320" s="35"/>
      <c r="E320" s="35"/>
      <c r="F320" s="35"/>
      <c r="G320" s="36"/>
      <c r="H320" s="36"/>
      <c r="I320" s="36"/>
      <c r="J320" s="37"/>
      <c r="K320" s="36"/>
      <c r="L320" s="36"/>
      <c r="M320" s="36"/>
      <c r="N320" s="37"/>
      <c r="O320" s="36"/>
      <c r="P320" s="36"/>
      <c r="Q320" s="8"/>
      <c r="R320" s="8"/>
      <c r="S320" s="34"/>
    </row>
    <row r="321" spans="1:19">
      <c r="A321" s="34"/>
      <c r="B321" s="45" t="s">
        <v>481</v>
      </c>
      <c r="C321" s="46"/>
      <c r="D321" s="48"/>
      <c r="E321" s="48"/>
      <c r="F321" s="48"/>
      <c r="G321" s="36"/>
      <c r="H321" s="36"/>
      <c r="I321" s="36"/>
      <c r="J321" s="37"/>
      <c r="K321" s="36"/>
      <c r="L321" s="36"/>
      <c r="M321" s="36"/>
      <c r="N321" s="37"/>
      <c r="O321" s="36"/>
      <c r="P321" s="36"/>
      <c r="Q321" s="8"/>
      <c r="R321" s="8"/>
      <c r="S321" s="34"/>
    </row>
    <row r="322" spans="1:19">
      <c r="A322" s="34"/>
      <c r="B322" s="45" t="s">
        <v>38</v>
      </c>
      <c r="C322" s="46"/>
      <c r="D322" s="1">
        <f>SUM(D8:D319)/312</f>
        <v>551.39146335300347</v>
      </c>
      <c r="E322" s="1">
        <f>SUM(E8:E319)/312</f>
        <v>547.64431577611708</v>
      </c>
      <c r="F322" s="1">
        <f>SUM(F8:F319)/312</f>
        <v>548.07045181802539</v>
      </c>
      <c r="G322" s="36"/>
      <c r="H322" s="36"/>
      <c r="I322" s="36"/>
      <c r="J322" s="37"/>
      <c r="K322" s="36"/>
      <c r="L322" s="36"/>
      <c r="M322" s="36"/>
      <c r="N322" s="37"/>
      <c r="O322" s="36"/>
      <c r="P322" s="36"/>
      <c r="Q322" s="8"/>
      <c r="R322" s="8"/>
      <c r="S322" s="34"/>
    </row>
    <row r="323" spans="1:19">
      <c r="A323" s="34"/>
      <c r="B323" s="45" t="s">
        <v>39</v>
      </c>
      <c r="C323" s="46"/>
      <c r="D323" s="1"/>
      <c r="E323" s="2"/>
      <c r="F323" s="2">
        <f>SUM(F8:F27)/20</f>
        <v>594.62366956544201</v>
      </c>
      <c r="G323" s="36"/>
      <c r="H323" s="36"/>
      <c r="I323" s="36"/>
      <c r="J323" s="37"/>
      <c r="K323" s="36"/>
      <c r="L323" s="36"/>
      <c r="M323" s="36"/>
      <c r="N323" s="37"/>
      <c r="O323" s="36"/>
      <c r="P323" s="36"/>
      <c r="Q323" s="8"/>
      <c r="R323" s="8"/>
      <c r="S323" s="34"/>
    </row>
    <row r="324" spans="1:19">
      <c r="A324" s="34"/>
      <c r="B324" s="10"/>
      <c r="C324" s="10"/>
      <c r="D324" s="35"/>
      <c r="E324" s="35"/>
      <c r="F324" s="35"/>
      <c r="G324" s="36"/>
      <c r="H324" s="36"/>
      <c r="I324" s="36"/>
      <c r="J324" s="37"/>
      <c r="K324" s="36"/>
      <c r="L324" s="36"/>
      <c r="M324" s="36"/>
      <c r="N324" s="37"/>
      <c r="O324" s="36"/>
      <c r="P324" s="36"/>
      <c r="Q324" s="8"/>
      <c r="R324" s="8"/>
      <c r="S324" s="34"/>
    </row>
    <row r="325" spans="1:19">
      <c r="A325" s="34"/>
      <c r="B325" s="45" t="s">
        <v>380</v>
      </c>
      <c r="C325" s="46"/>
      <c r="D325" s="48"/>
      <c r="E325" s="48"/>
      <c r="F325" s="48"/>
      <c r="G325" s="36"/>
      <c r="H325" s="36"/>
      <c r="I325" s="36"/>
      <c r="J325" s="37"/>
      <c r="K325" s="36"/>
      <c r="L325" s="36"/>
      <c r="M325" s="36"/>
      <c r="N325" s="37"/>
      <c r="O325" s="36"/>
      <c r="P325" s="36"/>
      <c r="Q325" s="8"/>
      <c r="R325" s="8"/>
      <c r="S325" s="34"/>
    </row>
    <row r="326" spans="1:19">
      <c r="A326" s="34"/>
      <c r="B326" s="45" t="s">
        <v>38</v>
      </c>
      <c r="C326" s="46"/>
      <c r="D326" s="1">
        <v>550.82201191884508</v>
      </c>
      <c r="E326" s="1">
        <v>545.70124885503174</v>
      </c>
      <c r="F326" s="1">
        <v>546.29601242309752</v>
      </c>
      <c r="G326" s="36"/>
      <c r="H326" s="36"/>
      <c r="I326" s="36"/>
      <c r="J326" s="37"/>
      <c r="K326" s="36"/>
      <c r="L326" s="36"/>
      <c r="M326" s="36"/>
      <c r="N326" s="37"/>
      <c r="O326" s="36"/>
      <c r="P326" s="36"/>
      <c r="Q326" s="8"/>
      <c r="R326" s="8"/>
      <c r="S326" s="34"/>
    </row>
    <row r="327" spans="1:19">
      <c r="A327" s="34"/>
      <c r="B327" s="45" t="s">
        <v>39</v>
      </c>
      <c r="C327" s="46"/>
      <c r="D327" s="1"/>
      <c r="E327" s="2"/>
      <c r="F327" s="2">
        <v>599.41123049381019</v>
      </c>
      <c r="G327" s="36"/>
      <c r="H327" s="36"/>
      <c r="I327" s="36"/>
      <c r="J327" s="37"/>
      <c r="K327" s="36"/>
      <c r="L327" s="36"/>
      <c r="M327" s="36"/>
      <c r="N327" s="37"/>
      <c r="O327" s="36"/>
      <c r="P327" s="36"/>
      <c r="Q327" s="8"/>
      <c r="R327" s="8"/>
      <c r="S327" s="34"/>
    </row>
    <row r="328" spans="1:19">
      <c r="A328" s="34"/>
      <c r="B328" s="10"/>
      <c r="C328" s="10"/>
      <c r="D328" s="35"/>
      <c r="E328" s="35"/>
      <c r="F328" s="35"/>
      <c r="G328" s="36"/>
      <c r="H328" s="36"/>
      <c r="I328" s="36"/>
      <c r="J328" s="37"/>
      <c r="K328" s="36"/>
      <c r="L328" s="36"/>
      <c r="M328" s="36"/>
      <c r="N328" s="37"/>
      <c r="O328" s="36"/>
      <c r="P328" s="36"/>
      <c r="Q328" s="8"/>
      <c r="R328" s="8"/>
      <c r="S328" s="34"/>
    </row>
    <row r="329" spans="1:19">
      <c r="A329" s="34"/>
      <c r="B329" s="45" t="s">
        <v>347</v>
      </c>
      <c r="C329" s="46"/>
      <c r="D329" s="48"/>
      <c r="E329" s="48"/>
      <c r="F329" s="48"/>
      <c r="G329" s="36"/>
      <c r="H329" s="36"/>
      <c r="I329" s="36"/>
      <c r="J329" s="37"/>
      <c r="K329" s="36"/>
      <c r="L329" s="36"/>
      <c r="M329" s="36"/>
      <c r="N329" s="37"/>
      <c r="O329" s="36"/>
      <c r="P329" s="36"/>
      <c r="Q329" s="8"/>
      <c r="R329" s="8"/>
      <c r="S329" s="34"/>
    </row>
    <row r="330" spans="1:19">
      <c r="A330" s="34"/>
      <c r="B330" s="45" t="s">
        <v>38</v>
      </c>
      <c r="C330" s="46"/>
      <c r="D330" s="49">
        <v>549.67896380042782</v>
      </c>
      <c r="E330" s="49">
        <v>543.69134832545569</v>
      </c>
      <c r="F330" s="49">
        <v>544.3703035164408</v>
      </c>
      <c r="G330" s="36"/>
      <c r="H330" s="36"/>
      <c r="I330" s="36"/>
      <c r="J330" s="37"/>
      <c r="K330" s="36"/>
      <c r="L330" s="36"/>
      <c r="M330" s="36"/>
      <c r="N330" s="37"/>
      <c r="O330" s="36"/>
      <c r="P330" s="36"/>
      <c r="Q330" s="8"/>
      <c r="R330" s="8"/>
      <c r="S330" s="34"/>
    </row>
    <row r="331" spans="1:19">
      <c r="A331" s="34"/>
      <c r="B331" s="45" t="s">
        <v>39</v>
      </c>
      <c r="C331" s="46"/>
      <c r="D331" s="49"/>
      <c r="E331" s="47"/>
      <c r="F331" s="47">
        <v>595.39121789061903</v>
      </c>
      <c r="G331" s="36"/>
      <c r="H331" s="36"/>
      <c r="I331" s="36"/>
      <c r="J331" s="37"/>
      <c r="K331" s="36"/>
      <c r="L331" s="36"/>
      <c r="M331" s="36"/>
      <c r="N331" s="37"/>
      <c r="O331" s="36"/>
      <c r="P331" s="36"/>
      <c r="Q331" s="8"/>
      <c r="R331" s="8"/>
      <c r="S331" s="34"/>
    </row>
    <row r="332" spans="1:19">
      <c r="A332" s="34"/>
      <c r="B332" s="44"/>
      <c r="C332" s="44"/>
      <c r="D332" s="50"/>
      <c r="E332" s="50"/>
      <c r="F332" s="50"/>
      <c r="G332" s="36"/>
      <c r="H332" s="36"/>
      <c r="I332" s="36"/>
      <c r="J332" s="37"/>
      <c r="K332" s="36"/>
      <c r="L332" s="36"/>
      <c r="M332" s="36"/>
      <c r="N332" s="37"/>
      <c r="O332" s="36"/>
      <c r="P332" s="36"/>
      <c r="Q332" s="8"/>
      <c r="R332" s="8"/>
      <c r="S332" s="34"/>
    </row>
    <row r="333" spans="1:19">
      <c r="A333" s="34"/>
      <c r="B333" s="45" t="s">
        <v>289</v>
      </c>
      <c r="C333" s="46"/>
      <c r="D333" s="48"/>
      <c r="E333" s="48"/>
      <c r="F333" s="48"/>
      <c r="G333" s="36"/>
      <c r="H333" s="36"/>
      <c r="I333" s="36"/>
      <c r="J333" s="37"/>
      <c r="K333" s="36"/>
      <c r="L333" s="36"/>
      <c r="M333" s="36"/>
      <c r="N333" s="37"/>
      <c r="O333" s="36"/>
      <c r="P333" s="36"/>
      <c r="Q333" s="8"/>
      <c r="R333" s="8"/>
      <c r="S333" s="34"/>
    </row>
    <row r="334" spans="1:19">
      <c r="A334" s="34"/>
      <c r="B334" s="45" t="s">
        <v>38</v>
      </c>
      <c r="C334" s="46"/>
      <c r="D334" s="49">
        <v>550.37041166563233</v>
      </c>
      <c r="E334" s="49">
        <v>543.90844236929183</v>
      </c>
      <c r="F334" s="49">
        <v>544.68717309460874</v>
      </c>
      <c r="G334" s="36"/>
      <c r="H334" s="36"/>
      <c r="I334" s="36"/>
      <c r="J334" s="37"/>
      <c r="K334" s="36"/>
      <c r="L334" s="36"/>
      <c r="M334" s="36"/>
      <c r="N334" s="37"/>
      <c r="O334" s="36"/>
      <c r="P334" s="36"/>
      <c r="Q334" s="8"/>
      <c r="R334" s="8"/>
      <c r="S334" s="34"/>
    </row>
    <row r="335" spans="1:19">
      <c r="A335" s="34"/>
      <c r="B335" s="45" t="s">
        <v>39</v>
      </c>
      <c r="C335" s="46"/>
      <c r="D335" s="49"/>
      <c r="E335" s="47"/>
      <c r="F335" s="47">
        <v>594.38030834769802</v>
      </c>
      <c r="G335" s="36"/>
      <c r="H335" s="36"/>
      <c r="I335" s="36"/>
      <c r="J335" s="37"/>
      <c r="K335" s="36"/>
      <c r="L335" s="36"/>
      <c r="M335" s="36"/>
      <c r="N335" s="37"/>
      <c r="O335" s="36"/>
      <c r="P335" s="36"/>
      <c r="Q335" s="8"/>
      <c r="R335" s="8"/>
      <c r="S335" s="34"/>
    </row>
    <row r="336" spans="1:19">
      <c r="A336" s="34"/>
      <c r="B336" s="44"/>
      <c r="C336" s="44"/>
      <c r="D336" s="50"/>
      <c r="E336" s="50"/>
      <c r="F336" s="50"/>
      <c r="G336" s="36"/>
      <c r="H336" s="36"/>
      <c r="I336" s="36"/>
      <c r="J336" s="37"/>
      <c r="K336" s="36"/>
      <c r="L336" s="36"/>
      <c r="M336" s="36"/>
      <c r="N336" s="37"/>
      <c r="O336" s="36"/>
      <c r="P336" s="36"/>
      <c r="Q336" s="8"/>
      <c r="R336" s="8"/>
      <c r="S336" s="34"/>
    </row>
    <row r="337" spans="1:19">
      <c r="A337" s="34"/>
      <c r="B337" s="45" t="s">
        <v>263</v>
      </c>
      <c r="C337" s="46"/>
      <c r="D337" s="48"/>
      <c r="E337" s="48"/>
      <c r="F337" s="48"/>
      <c r="G337" s="36"/>
      <c r="H337" s="36"/>
      <c r="I337" s="36"/>
      <c r="J337" s="37"/>
      <c r="K337" s="36"/>
      <c r="L337" s="36"/>
      <c r="M337" s="36"/>
      <c r="N337" s="37"/>
      <c r="O337" s="36"/>
      <c r="P337" s="36"/>
      <c r="Q337" s="8"/>
      <c r="R337" s="8"/>
      <c r="S337" s="34"/>
    </row>
    <row r="338" spans="1:19">
      <c r="A338" s="34"/>
      <c r="B338" s="45" t="s">
        <v>38</v>
      </c>
      <c r="C338" s="46"/>
      <c r="D338" s="49">
        <v>548.40416666934482</v>
      </c>
      <c r="E338" s="47">
        <v>543.25971397628985</v>
      </c>
      <c r="F338" s="47">
        <v>543.87403454142816</v>
      </c>
      <c r="G338" s="36"/>
      <c r="H338" s="36"/>
      <c r="I338" s="36"/>
      <c r="J338" s="37"/>
      <c r="K338" s="36"/>
      <c r="L338" s="36"/>
      <c r="M338" s="36"/>
      <c r="N338" s="37"/>
      <c r="O338" s="36"/>
      <c r="P338" s="36"/>
      <c r="Q338" s="8"/>
      <c r="R338" s="8"/>
      <c r="S338" s="34"/>
    </row>
    <row r="339" spans="1:19">
      <c r="A339" s="34"/>
      <c r="B339" s="45" t="s">
        <v>39</v>
      </c>
      <c r="C339" s="46"/>
      <c r="D339" s="49"/>
      <c r="E339" s="47"/>
      <c r="F339" s="47">
        <v>591.07618073375045</v>
      </c>
      <c r="G339" s="36"/>
      <c r="H339" s="36"/>
      <c r="I339" s="36"/>
      <c r="J339" s="37"/>
      <c r="K339" s="36"/>
      <c r="L339" s="36"/>
      <c r="M339" s="36"/>
      <c r="N339" s="37"/>
      <c r="O339" s="36"/>
      <c r="P339" s="36"/>
      <c r="Q339" s="8"/>
      <c r="R339" s="8"/>
      <c r="S339" s="34"/>
    </row>
    <row r="340" spans="1:19">
      <c r="B340" s="51"/>
      <c r="C340" s="51"/>
      <c r="D340" s="48"/>
      <c r="E340" s="48"/>
      <c r="F340" s="48"/>
    </row>
    <row r="341" spans="1:19">
      <c r="B341" s="45" t="s">
        <v>41</v>
      </c>
      <c r="C341" s="46"/>
      <c r="D341" s="48"/>
      <c r="E341" s="48"/>
      <c r="F341" s="48"/>
      <c r="G341" s="11"/>
      <c r="H341" s="11"/>
      <c r="I341" s="11"/>
      <c r="J341" s="11"/>
      <c r="K341" s="11"/>
      <c r="L341" s="11"/>
      <c r="M341" s="11"/>
      <c r="N341" s="11"/>
    </row>
    <row r="342" spans="1:19">
      <c r="B342" s="45" t="s">
        <v>38</v>
      </c>
      <c r="C342" s="46"/>
      <c r="D342" s="49">
        <v>550.12111816071763</v>
      </c>
      <c r="E342" s="47">
        <v>545.0373881366412</v>
      </c>
      <c r="F342" s="47">
        <v>545.62398734478904</v>
      </c>
    </row>
    <row r="343" spans="1:19">
      <c r="B343" s="45" t="s">
        <v>39</v>
      </c>
      <c r="C343" s="46"/>
      <c r="D343" s="49"/>
      <c r="E343" s="47"/>
      <c r="F343" s="47">
        <v>589.33484845386158</v>
      </c>
    </row>
    <row r="344" spans="1:19">
      <c r="B344" s="51"/>
      <c r="C344" s="51"/>
      <c r="D344" s="48"/>
      <c r="E344" s="48"/>
      <c r="F344" s="48"/>
    </row>
    <row r="345" spans="1:19">
      <c r="B345" s="45" t="s">
        <v>40</v>
      </c>
      <c r="C345" s="46"/>
      <c r="D345" s="48"/>
      <c r="E345" s="48"/>
      <c r="F345" s="48"/>
    </row>
    <row r="346" spans="1:19">
      <c r="B346" s="45" t="s">
        <v>38</v>
      </c>
      <c r="C346" s="46"/>
      <c r="D346" s="47">
        <v>550.91871042728951</v>
      </c>
      <c r="E346" s="47">
        <v>544.66060165915985</v>
      </c>
      <c r="F346" s="47">
        <v>546.03082651884711</v>
      </c>
    </row>
    <row r="347" spans="1:19">
      <c r="B347" s="45" t="s">
        <v>39</v>
      </c>
      <c r="C347" s="46"/>
      <c r="D347" s="47"/>
      <c r="E347" s="47"/>
      <c r="F347" s="47">
        <v>595.80809116541354</v>
      </c>
    </row>
    <row r="348" spans="1:19">
      <c r="B348" s="51"/>
      <c r="C348" s="51"/>
      <c r="D348" s="48"/>
      <c r="E348" s="48"/>
      <c r="F348" s="48"/>
    </row>
    <row r="349" spans="1:19">
      <c r="B349" s="45" t="s">
        <v>42</v>
      </c>
      <c r="C349" s="46"/>
      <c r="D349" s="48"/>
      <c r="E349" s="48"/>
      <c r="F349" s="48"/>
    </row>
    <row r="350" spans="1:19">
      <c r="B350" s="45" t="s">
        <v>38</v>
      </c>
      <c r="C350" s="46"/>
      <c r="D350" s="47">
        <v>547.909757802012</v>
      </c>
      <c r="E350" s="47">
        <v>543.89419194482196</v>
      </c>
      <c r="F350" s="47">
        <v>544.85079311676077</v>
      </c>
    </row>
    <row r="351" spans="1:19">
      <c r="B351" s="45" t="s">
        <v>39</v>
      </c>
      <c r="C351" s="46"/>
      <c r="D351" s="47"/>
      <c r="E351" s="47"/>
      <c r="F351" s="47">
        <v>590.21292636895259</v>
      </c>
    </row>
    <row r="352" spans="1:19">
      <c r="B352" s="51"/>
      <c r="C352" s="51"/>
      <c r="D352" s="48"/>
      <c r="E352" s="48"/>
      <c r="F352" s="48"/>
    </row>
    <row r="353" spans="2:6">
      <c r="B353" s="45" t="s">
        <v>43</v>
      </c>
      <c r="C353" s="46"/>
      <c r="D353" s="48"/>
      <c r="E353" s="48"/>
      <c r="F353" s="48"/>
    </row>
    <row r="354" spans="2:6">
      <c r="B354" s="45" t="s">
        <v>38</v>
      </c>
      <c r="C354" s="46"/>
      <c r="D354" s="47">
        <v>541.61597103190616</v>
      </c>
      <c r="E354" s="47">
        <v>546.81671019144653</v>
      </c>
      <c r="F354" s="47">
        <v>547.44643062298371</v>
      </c>
    </row>
    <row r="355" spans="2:6">
      <c r="B355" s="45" t="s">
        <v>39</v>
      </c>
      <c r="C355" s="46"/>
      <c r="D355" s="47"/>
      <c r="E355" s="47"/>
      <c r="F355" s="47">
        <v>596.49018312324915</v>
      </c>
    </row>
    <row r="356" spans="2:6">
      <c r="B356" s="51"/>
      <c r="C356" s="51"/>
      <c r="D356" s="48"/>
      <c r="E356" s="48"/>
      <c r="F356" s="48"/>
    </row>
    <row r="357" spans="2:6">
      <c r="B357" s="45" t="s">
        <v>44</v>
      </c>
      <c r="C357" s="46"/>
      <c r="D357" s="48"/>
      <c r="E357" s="48"/>
      <c r="F357" s="48"/>
    </row>
    <row r="358" spans="2:6">
      <c r="B358" s="45" t="s">
        <v>38</v>
      </c>
      <c r="C358" s="46"/>
      <c r="D358" s="47">
        <v>531.19583402143553</v>
      </c>
      <c r="E358" s="47">
        <v>545.56167302677818</v>
      </c>
      <c r="F358" s="47">
        <v>546.3766978322767</v>
      </c>
    </row>
    <row r="359" spans="2:6">
      <c r="B359" s="45" t="s">
        <v>39</v>
      </c>
      <c r="C359" s="46"/>
      <c r="D359" s="47"/>
      <c r="E359" s="47"/>
      <c r="F359" s="47">
        <v>589.76128490028509</v>
      </c>
    </row>
  </sheetData>
  <autoFilter ref="B7:S319"/>
  <sortState ref="B8:S319">
    <sortCondition descending="1" ref="F8:F319"/>
    <sortCondition descending="1" ref="E8:E319"/>
    <sortCondition descending="1" ref="J8:J319"/>
  </sortState>
  <dataConsolidate/>
  <mergeCells count="6">
    <mergeCell ref="A1:H2"/>
    <mergeCell ref="G6:J6"/>
    <mergeCell ref="K6:N6"/>
    <mergeCell ref="Q6:R6"/>
    <mergeCell ref="D6:F6"/>
    <mergeCell ref="O6:P6"/>
  </mergeCells>
  <phoneticPr fontId="0" type="noConversion"/>
  <printOptions horizontalCentered="1"/>
  <pageMargins left="0.19685039370078741" right="0.19685039370078741" top="1.1811023622047245" bottom="0.98425196850393704" header="0.51181102362204722" footer="0.51181102362204722"/>
  <pageSetup paperSize="9" scale="65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216"/>
  <sheetViews>
    <sheetView zoomScaleNormal="100" workbookViewId="0">
      <selection sqref="A1:H2"/>
    </sheetView>
  </sheetViews>
  <sheetFormatPr defaultRowHeight="12.75"/>
  <cols>
    <col min="1" max="1" width="4.7109375" style="5" customWidth="1"/>
    <col min="2" max="2" width="21.7109375" style="7" customWidth="1"/>
    <col min="3" max="3" width="17.7109375" style="7" customWidth="1"/>
    <col min="4" max="6" width="8.7109375" style="11" customWidth="1"/>
    <col min="7" max="9" width="5.7109375" style="4" customWidth="1"/>
    <col min="10" max="10" width="9.140625" style="4"/>
    <col min="11" max="13" width="6.7109375" style="4" customWidth="1"/>
    <col min="14" max="14" width="9.140625" style="4"/>
    <col min="15" max="16" width="5.7109375" style="5" customWidth="1"/>
    <col min="17" max="18" width="5.7109375" style="6" customWidth="1"/>
    <col min="19" max="19" width="5.28515625" style="7" bestFit="1" customWidth="1"/>
    <col min="20" max="16384" width="9.140625" style="7"/>
  </cols>
  <sheetData>
    <row r="1" spans="1:19" ht="13.5" customHeight="1">
      <c r="A1" s="62" t="s">
        <v>479</v>
      </c>
      <c r="B1" s="62"/>
      <c r="C1" s="62"/>
      <c r="D1" s="62"/>
      <c r="E1" s="62"/>
      <c r="F1" s="62"/>
      <c r="G1" s="63"/>
      <c r="H1" s="63"/>
      <c r="L1" s="5"/>
      <c r="M1" s="5"/>
      <c r="N1" s="5"/>
      <c r="Q1" s="5"/>
      <c r="R1" s="7"/>
    </row>
    <row r="2" spans="1:19" ht="13.5" customHeight="1">
      <c r="A2" s="62"/>
      <c r="B2" s="62"/>
      <c r="C2" s="62"/>
      <c r="D2" s="62"/>
      <c r="E2" s="62"/>
      <c r="F2" s="62"/>
      <c r="G2" s="63"/>
      <c r="H2" s="63"/>
      <c r="L2" s="5"/>
      <c r="M2" s="5"/>
      <c r="N2" s="5"/>
      <c r="Q2" s="34"/>
      <c r="R2" s="7"/>
    </row>
    <row r="3" spans="1:19" ht="13.5" customHeight="1">
      <c r="A3" s="40"/>
      <c r="B3" s="40"/>
      <c r="C3" s="40"/>
      <c r="D3" s="40"/>
      <c r="E3" s="40"/>
      <c r="F3" s="40"/>
      <c r="L3" s="5"/>
      <c r="M3" s="5"/>
      <c r="N3" s="5"/>
      <c r="Q3" s="34"/>
      <c r="R3" s="7"/>
    </row>
    <row r="4" spans="1:19" ht="13.5" customHeight="1">
      <c r="A4" s="10" t="s">
        <v>283</v>
      </c>
      <c r="L4" s="5"/>
      <c r="M4" s="5"/>
      <c r="N4" s="5"/>
      <c r="Q4" s="34"/>
      <c r="R4" s="7"/>
    </row>
    <row r="5" spans="1:19" ht="13.5" customHeight="1">
      <c r="A5" s="10"/>
    </row>
    <row r="6" spans="1:19">
      <c r="A6" s="12"/>
      <c r="B6" s="13"/>
      <c r="C6" s="13"/>
      <c r="D6" s="68" t="s">
        <v>0</v>
      </c>
      <c r="E6" s="69"/>
      <c r="F6" s="70"/>
      <c r="G6" s="64" t="s">
        <v>15</v>
      </c>
      <c r="H6" s="65"/>
      <c r="I6" s="65"/>
      <c r="J6" s="66"/>
      <c r="K6" s="64" t="s">
        <v>9</v>
      </c>
      <c r="L6" s="65"/>
      <c r="M6" s="65"/>
      <c r="N6" s="66"/>
      <c r="O6" s="67" t="s">
        <v>10</v>
      </c>
      <c r="P6" s="66"/>
      <c r="Q6" s="67" t="s">
        <v>8</v>
      </c>
      <c r="R6" s="66"/>
      <c r="S6" s="14"/>
    </row>
    <row r="7" spans="1:19">
      <c r="A7" s="14" t="s">
        <v>12</v>
      </c>
      <c r="B7" s="15" t="s">
        <v>14</v>
      </c>
      <c r="C7" s="15" t="s">
        <v>2</v>
      </c>
      <c r="D7" s="16" t="s">
        <v>3</v>
      </c>
      <c r="E7" s="16" t="s">
        <v>13</v>
      </c>
      <c r="F7" s="16" t="s">
        <v>4</v>
      </c>
      <c r="G7" s="17" t="s">
        <v>5</v>
      </c>
      <c r="H7" s="17" t="s">
        <v>6</v>
      </c>
      <c r="I7" s="17" t="s">
        <v>11</v>
      </c>
      <c r="J7" s="18" t="s">
        <v>18</v>
      </c>
      <c r="K7" s="17" t="s">
        <v>5</v>
      </c>
      <c r="L7" s="17" t="s">
        <v>6</v>
      </c>
      <c r="M7" s="17" t="s">
        <v>11</v>
      </c>
      <c r="N7" s="18" t="s">
        <v>17</v>
      </c>
      <c r="O7" s="19" t="s">
        <v>6</v>
      </c>
      <c r="P7" s="14" t="s">
        <v>11</v>
      </c>
      <c r="Q7" s="41" t="s">
        <v>498</v>
      </c>
      <c r="R7" s="41" t="s">
        <v>499</v>
      </c>
      <c r="S7" s="14" t="s">
        <v>16</v>
      </c>
    </row>
    <row r="8" spans="1:19">
      <c r="A8" s="21">
        <v>1</v>
      </c>
      <c r="B8" s="59" t="s">
        <v>443</v>
      </c>
      <c r="C8" s="58" t="s">
        <v>47</v>
      </c>
      <c r="D8" s="22">
        <v>588.11111111111109</v>
      </c>
      <c r="E8" s="23">
        <v>575.08571428571429</v>
      </c>
      <c r="F8" s="23">
        <v>576.42165242165242</v>
      </c>
      <c r="G8" s="60">
        <v>9</v>
      </c>
      <c r="H8" s="29">
        <v>8</v>
      </c>
      <c r="I8" s="29">
        <v>17</v>
      </c>
      <c r="J8" s="25">
        <f t="shared" ref="J8:J39" si="0">100/P8*I8</f>
        <v>95.774647887323937</v>
      </c>
      <c r="K8" s="29">
        <v>32</v>
      </c>
      <c r="L8" s="29">
        <v>27</v>
      </c>
      <c r="M8" s="29">
        <v>59</v>
      </c>
      <c r="N8" s="33">
        <f t="shared" ref="N8:N39" si="1">(100/(P8*4))*M8</f>
        <v>83.098591549295776</v>
      </c>
      <c r="O8" s="26">
        <v>8.75</v>
      </c>
      <c r="P8" s="26">
        <v>17.75</v>
      </c>
      <c r="Q8" s="27">
        <v>629</v>
      </c>
      <c r="R8" s="27">
        <v>640</v>
      </c>
      <c r="S8" s="52" t="s">
        <v>21</v>
      </c>
    </row>
    <row r="9" spans="1:19">
      <c r="A9" s="21">
        <v>2</v>
      </c>
      <c r="B9" s="58" t="s">
        <v>193</v>
      </c>
      <c r="C9" s="58" t="s">
        <v>47</v>
      </c>
      <c r="D9" s="22">
        <v>566.55555555555554</v>
      </c>
      <c r="E9" s="22">
        <v>566.78787878787875</v>
      </c>
      <c r="F9" s="22">
        <v>566.7627627627628</v>
      </c>
      <c r="G9" s="26">
        <v>7</v>
      </c>
      <c r="H9" s="26">
        <v>4.5</v>
      </c>
      <c r="I9" s="26">
        <v>11.5</v>
      </c>
      <c r="J9" s="28">
        <f t="shared" si="0"/>
        <v>66.666666666666671</v>
      </c>
      <c r="K9" s="24">
        <v>29</v>
      </c>
      <c r="L9" s="24">
        <v>22</v>
      </c>
      <c r="M9" s="24">
        <v>51</v>
      </c>
      <c r="N9" s="25">
        <f t="shared" si="1"/>
        <v>73.913043478260875</v>
      </c>
      <c r="O9" s="26">
        <v>8.25</v>
      </c>
      <c r="P9" s="26">
        <v>17.25</v>
      </c>
      <c r="Q9" s="27">
        <v>627</v>
      </c>
      <c r="R9" s="27">
        <v>598</v>
      </c>
      <c r="S9" s="52" t="s">
        <v>21</v>
      </c>
    </row>
    <row r="10" spans="1:19">
      <c r="A10" s="21">
        <v>3</v>
      </c>
      <c r="B10" s="58" t="s">
        <v>350</v>
      </c>
      <c r="C10" s="58" t="s">
        <v>293</v>
      </c>
      <c r="D10" s="31">
        <v>540.11111111111109</v>
      </c>
      <c r="E10" s="22">
        <v>557.88888888888891</v>
      </c>
      <c r="F10" s="22">
        <v>556.11111111111109</v>
      </c>
      <c r="G10" s="26">
        <v>6</v>
      </c>
      <c r="H10" s="29">
        <v>8</v>
      </c>
      <c r="I10" s="24">
        <v>14</v>
      </c>
      <c r="J10" s="28">
        <f t="shared" si="0"/>
        <v>77.777777777777771</v>
      </c>
      <c r="K10" s="26">
        <v>22</v>
      </c>
      <c r="L10" s="24">
        <v>25.5</v>
      </c>
      <c r="M10" s="24">
        <v>47.5</v>
      </c>
      <c r="N10" s="28">
        <f t="shared" si="1"/>
        <v>65.972222222222214</v>
      </c>
      <c r="O10" s="26">
        <v>9</v>
      </c>
      <c r="P10" s="24">
        <v>18</v>
      </c>
      <c r="Q10" s="27">
        <v>626</v>
      </c>
      <c r="R10" s="27">
        <v>629</v>
      </c>
      <c r="S10" s="52" t="s">
        <v>21</v>
      </c>
    </row>
    <row r="11" spans="1:19">
      <c r="A11" s="21">
        <v>4</v>
      </c>
      <c r="B11" s="58" t="s">
        <v>351</v>
      </c>
      <c r="C11" s="58" t="s">
        <v>25</v>
      </c>
      <c r="D11" s="31">
        <v>551.77777777777783</v>
      </c>
      <c r="E11" s="22">
        <v>554.5</v>
      </c>
      <c r="F11" s="22">
        <v>554.19753086419746</v>
      </c>
      <c r="G11" s="26">
        <v>6</v>
      </c>
      <c r="H11" s="24">
        <v>7</v>
      </c>
      <c r="I11" s="24">
        <v>13</v>
      </c>
      <c r="J11" s="28">
        <f t="shared" si="0"/>
        <v>76.470588235294116</v>
      </c>
      <c r="K11" s="24">
        <v>26</v>
      </c>
      <c r="L11" s="24">
        <v>23</v>
      </c>
      <c r="M11" s="24">
        <v>49</v>
      </c>
      <c r="N11" s="25">
        <f t="shared" si="1"/>
        <v>72.058823529411768</v>
      </c>
      <c r="O11" s="26">
        <v>8</v>
      </c>
      <c r="P11" s="26">
        <v>17</v>
      </c>
      <c r="Q11" s="27">
        <v>619</v>
      </c>
      <c r="R11" s="27">
        <v>610</v>
      </c>
      <c r="S11" s="52" t="s">
        <v>21</v>
      </c>
    </row>
    <row r="12" spans="1:19">
      <c r="A12" s="21">
        <v>5</v>
      </c>
      <c r="B12" s="58" t="s">
        <v>591</v>
      </c>
      <c r="C12" s="58" t="s">
        <v>46</v>
      </c>
      <c r="D12" s="31">
        <v>556.79999999999995</v>
      </c>
      <c r="E12" s="22">
        <v>550.875</v>
      </c>
      <c r="F12" s="22">
        <v>551.5333333333333</v>
      </c>
      <c r="G12" s="26">
        <v>7</v>
      </c>
      <c r="H12" s="26">
        <v>5.5</v>
      </c>
      <c r="I12" s="26">
        <v>12.5</v>
      </c>
      <c r="J12" s="28">
        <f t="shared" si="0"/>
        <v>74.626865671641795</v>
      </c>
      <c r="K12" s="24">
        <v>26</v>
      </c>
      <c r="L12" s="26">
        <v>20.5</v>
      </c>
      <c r="M12" s="24">
        <v>46.5</v>
      </c>
      <c r="N12" s="28">
        <f t="shared" si="1"/>
        <v>69.402985074626869</v>
      </c>
      <c r="O12" s="26">
        <v>8</v>
      </c>
      <c r="P12" s="26">
        <v>16.75</v>
      </c>
      <c r="Q12" s="27">
        <v>588</v>
      </c>
      <c r="R12" s="27">
        <v>630</v>
      </c>
      <c r="S12" s="52" t="s">
        <v>21</v>
      </c>
    </row>
    <row r="13" spans="1:19">
      <c r="A13" s="21">
        <v>6</v>
      </c>
      <c r="B13" s="58" t="s">
        <v>179</v>
      </c>
      <c r="C13" s="58" t="s">
        <v>293</v>
      </c>
      <c r="D13" s="31">
        <v>551.11111111111109</v>
      </c>
      <c r="E13" s="22">
        <v>551</v>
      </c>
      <c r="F13" s="22">
        <v>551.01111111111118</v>
      </c>
      <c r="G13" s="24">
        <v>8</v>
      </c>
      <c r="H13" s="26">
        <v>4</v>
      </c>
      <c r="I13" s="26">
        <v>12</v>
      </c>
      <c r="J13" s="28">
        <f t="shared" si="0"/>
        <v>66.666666666666657</v>
      </c>
      <c r="K13" s="24">
        <v>28.5</v>
      </c>
      <c r="L13" s="26">
        <v>18</v>
      </c>
      <c r="M13" s="24">
        <v>46.5</v>
      </c>
      <c r="N13" s="28">
        <f t="shared" si="1"/>
        <v>64.583333333333329</v>
      </c>
      <c r="O13" s="26">
        <v>9</v>
      </c>
      <c r="P13" s="24">
        <v>18</v>
      </c>
      <c r="Q13" s="27">
        <v>584</v>
      </c>
      <c r="R13" s="27">
        <v>617</v>
      </c>
      <c r="S13" s="52" t="s">
        <v>21</v>
      </c>
    </row>
    <row r="14" spans="1:19">
      <c r="A14" s="21">
        <v>7</v>
      </c>
      <c r="B14" s="58" t="s">
        <v>183</v>
      </c>
      <c r="C14" s="58" t="s">
        <v>25</v>
      </c>
      <c r="D14" s="31">
        <v>540.11111111111109</v>
      </c>
      <c r="E14" s="22">
        <v>551.77777777777783</v>
      </c>
      <c r="F14" s="22">
        <v>550.61111111111109</v>
      </c>
      <c r="G14" s="24">
        <v>8</v>
      </c>
      <c r="H14" s="26">
        <v>5</v>
      </c>
      <c r="I14" s="24">
        <v>13</v>
      </c>
      <c r="J14" s="28">
        <f t="shared" si="0"/>
        <v>72.222222222222214</v>
      </c>
      <c r="K14" s="26">
        <v>25.5</v>
      </c>
      <c r="L14" s="26">
        <v>20.5</v>
      </c>
      <c r="M14" s="26">
        <v>46</v>
      </c>
      <c r="N14" s="28">
        <f t="shared" si="1"/>
        <v>63.888888888888886</v>
      </c>
      <c r="O14" s="26">
        <v>9</v>
      </c>
      <c r="P14" s="24">
        <v>18</v>
      </c>
      <c r="Q14" s="27">
        <v>580</v>
      </c>
      <c r="R14" s="27">
        <v>604</v>
      </c>
      <c r="S14" s="52" t="s">
        <v>21</v>
      </c>
    </row>
    <row r="15" spans="1:19">
      <c r="A15" s="21">
        <v>8</v>
      </c>
      <c r="B15" s="58" t="s">
        <v>178</v>
      </c>
      <c r="C15" s="58" t="s">
        <v>47</v>
      </c>
      <c r="D15" s="22">
        <v>572.44444444444446</v>
      </c>
      <c r="E15" s="22">
        <v>548.11111111111109</v>
      </c>
      <c r="F15" s="22">
        <v>550.54444444444448</v>
      </c>
      <c r="G15" s="24">
        <v>8</v>
      </c>
      <c r="H15" s="24">
        <v>7</v>
      </c>
      <c r="I15" s="24">
        <v>15</v>
      </c>
      <c r="J15" s="25">
        <f t="shared" si="0"/>
        <v>83.333333333333329</v>
      </c>
      <c r="K15" s="24">
        <v>26</v>
      </c>
      <c r="L15" s="24">
        <v>21</v>
      </c>
      <c r="M15" s="24">
        <v>47</v>
      </c>
      <c r="N15" s="28">
        <f t="shared" si="1"/>
        <v>65.277777777777771</v>
      </c>
      <c r="O15" s="26">
        <v>9</v>
      </c>
      <c r="P15" s="24">
        <v>18</v>
      </c>
      <c r="Q15" s="27">
        <v>639</v>
      </c>
      <c r="R15" s="27">
        <v>629</v>
      </c>
      <c r="S15" s="52" t="s">
        <v>21</v>
      </c>
    </row>
    <row r="16" spans="1:19">
      <c r="A16" s="21">
        <v>9</v>
      </c>
      <c r="B16" s="58" t="s">
        <v>592</v>
      </c>
      <c r="C16" s="58" t="s">
        <v>348</v>
      </c>
      <c r="D16" s="31">
        <v>520.26666666666665</v>
      </c>
      <c r="E16" s="22">
        <v>551.22222222222217</v>
      </c>
      <c r="F16" s="22">
        <v>548.12666666666667</v>
      </c>
      <c r="G16" s="26">
        <v>4</v>
      </c>
      <c r="H16" s="26">
        <v>5</v>
      </c>
      <c r="I16" s="26">
        <v>9</v>
      </c>
      <c r="J16" s="28">
        <f t="shared" si="0"/>
        <v>54.545454545454547</v>
      </c>
      <c r="K16" s="26">
        <v>14.5</v>
      </c>
      <c r="L16" s="26">
        <v>16.5</v>
      </c>
      <c r="M16" s="26">
        <v>31</v>
      </c>
      <c r="N16" s="28">
        <f t="shared" si="1"/>
        <v>46.969696969696969</v>
      </c>
      <c r="O16" s="26">
        <v>9</v>
      </c>
      <c r="P16" s="26">
        <v>16.5</v>
      </c>
      <c r="Q16" s="27">
        <v>581</v>
      </c>
      <c r="R16" s="27">
        <v>549</v>
      </c>
      <c r="S16" s="52" t="s">
        <v>21</v>
      </c>
    </row>
    <row r="17" spans="1:19">
      <c r="A17" s="21">
        <v>10</v>
      </c>
      <c r="B17" s="58" t="s">
        <v>177</v>
      </c>
      <c r="C17" s="58" t="s">
        <v>293</v>
      </c>
      <c r="D17" s="31">
        <v>549.22222222222217</v>
      </c>
      <c r="E17" s="22">
        <v>547.66666666666663</v>
      </c>
      <c r="F17" s="22">
        <v>547.82222222222231</v>
      </c>
      <c r="G17" s="26">
        <v>6</v>
      </c>
      <c r="H17" s="26">
        <v>4.5</v>
      </c>
      <c r="I17" s="26">
        <v>10.5</v>
      </c>
      <c r="J17" s="28">
        <f t="shared" si="0"/>
        <v>58.333333333333329</v>
      </c>
      <c r="K17" s="26">
        <v>21</v>
      </c>
      <c r="L17" s="24">
        <v>22</v>
      </c>
      <c r="M17" s="26">
        <v>43</v>
      </c>
      <c r="N17" s="28">
        <f t="shared" si="1"/>
        <v>59.722222222222221</v>
      </c>
      <c r="O17" s="26">
        <v>9</v>
      </c>
      <c r="P17" s="24">
        <v>18</v>
      </c>
      <c r="Q17" s="27">
        <v>587</v>
      </c>
      <c r="R17" s="27">
        <v>614</v>
      </c>
      <c r="S17" s="52" t="s">
        <v>21</v>
      </c>
    </row>
    <row r="18" spans="1:19">
      <c r="A18" s="12">
        <v>11</v>
      </c>
      <c r="B18" s="13" t="s">
        <v>173</v>
      </c>
      <c r="C18" s="13" t="s">
        <v>28</v>
      </c>
      <c r="D18" s="31">
        <v>555.77777777777783</v>
      </c>
      <c r="E18" s="31">
        <v>546.5</v>
      </c>
      <c r="F18" s="31">
        <v>547.53086419753083</v>
      </c>
      <c r="G18" s="24">
        <v>8</v>
      </c>
      <c r="H18" s="26">
        <v>4</v>
      </c>
      <c r="I18" s="26">
        <v>12</v>
      </c>
      <c r="J18" s="28">
        <f t="shared" si="0"/>
        <v>70.588235294117652</v>
      </c>
      <c r="K18" s="24">
        <v>26</v>
      </c>
      <c r="L18" s="26">
        <v>17</v>
      </c>
      <c r="M18" s="26">
        <v>43</v>
      </c>
      <c r="N18" s="28">
        <f t="shared" si="1"/>
        <v>63.235294117647065</v>
      </c>
      <c r="O18" s="26">
        <v>8</v>
      </c>
      <c r="P18" s="26">
        <v>17</v>
      </c>
      <c r="Q18" s="27">
        <v>587</v>
      </c>
      <c r="R18" s="27">
        <v>635</v>
      </c>
      <c r="S18" s="52" t="s">
        <v>21</v>
      </c>
    </row>
    <row r="19" spans="1:19">
      <c r="A19" s="12">
        <v>12</v>
      </c>
      <c r="B19" s="13" t="s">
        <v>208</v>
      </c>
      <c r="C19" s="13" t="s">
        <v>24</v>
      </c>
      <c r="D19" s="22">
        <v>564.79999999999995</v>
      </c>
      <c r="E19" s="31">
        <v>542.79999999999995</v>
      </c>
      <c r="F19" s="31">
        <v>546.4666666666667</v>
      </c>
      <c r="G19" s="26">
        <v>4</v>
      </c>
      <c r="H19" s="26">
        <v>4</v>
      </c>
      <c r="I19" s="26">
        <v>8</v>
      </c>
      <c r="J19" s="28">
        <f t="shared" si="0"/>
        <v>80</v>
      </c>
      <c r="K19" s="26">
        <v>14.5</v>
      </c>
      <c r="L19" s="26">
        <v>12</v>
      </c>
      <c r="M19" s="26">
        <v>26.5</v>
      </c>
      <c r="N19" s="28">
        <f t="shared" si="1"/>
        <v>66.25</v>
      </c>
      <c r="O19" s="26">
        <v>5</v>
      </c>
      <c r="P19" s="24">
        <v>10</v>
      </c>
      <c r="Q19" s="27">
        <v>597</v>
      </c>
      <c r="R19" s="27">
        <v>578</v>
      </c>
      <c r="S19" s="52" t="s">
        <v>27</v>
      </c>
    </row>
    <row r="20" spans="1:19">
      <c r="A20" s="12">
        <v>13</v>
      </c>
      <c r="B20" s="13" t="s">
        <v>617</v>
      </c>
      <c r="C20" s="13" t="s">
        <v>24</v>
      </c>
      <c r="D20" s="31">
        <v>546.4</v>
      </c>
      <c r="E20" s="31">
        <v>546</v>
      </c>
      <c r="F20" s="31">
        <v>546.1</v>
      </c>
      <c r="G20" s="26">
        <v>3</v>
      </c>
      <c r="H20" s="26">
        <v>3</v>
      </c>
      <c r="I20" s="26">
        <v>6</v>
      </c>
      <c r="J20" s="28">
        <f t="shared" si="0"/>
        <v>75</v>
      </c>
      <c r="K20" s="26">
        <v>13</v>
      </c>
      <c r="L20" s="26">
        <v>7</v>
      </c>
      <c r="M20" s="26">
        <v>20</v>
      </c>
      <c r="N20" s="28">
        <f t="shared" si="1"/>
        <v>62.5</v>
      </c>
      <c r="O20" s="26">
        <v>3</v>
      </c>
      <c r="P20" s="26">
        <v>8</v>
      </c>
      <c r="Q20" s="27">
        <v>584</v>
      </c>
      <c r="R20" s="27">
        <v>600</v>
      </c>
      <c r="S20" s="52" t="s">
        <v>27</v>
      </c>
    </row>
    <row r="21" spans="1:19">
      <c r="A21" s="12">
        <v>14</v>
      </c>
      <c r="B21" s="13" t="s">
        <v>593</v>
      </c>
      <c r="C21" s="13" t="s">
        <v>349</v>
      </c>
      <c r="D21" s="22">
        <v>578.44444444444446</v>
      </c>
      <c r="E21" s="31">
        <v>539.44444444444446</v>
      </c>
      <c r="F21" s="31">
        <v>543.34444444444443</v>
      </c>
      <c r="G21" s="26">
        <v>7</v>
      </c>
      <c r="H21" s="26">
        <v>5.5</v>
      </c>
      <c r="I21" s="26">
        <v>12.5</v>
      </c>
      <c r="J21" s="28">
        <f t="shared" si="0"/>
        <v>69.444444444444443</v>
      </c>
      <c r="K21" s="26">
        <v>25</v>
      </c>
      <c r="L21" s="26">
        <v>20.5</v>
      </c>
      <c r="M21" s="26">
        <v>45.5</v>
      </c>
      <c r="N21" s="28">
        <f t="shared" si="1"/>
        <v>63.194444444444443</v>
      </c>
      <c r="O21" s="26">
        <v>9</v>
      </c>
      <c r="P21" s="24">
        <v>18</v>
      </c>
      <c r="Q21" s="27">
        <v>604</v>
      </c>
      <c r="R21" s="27">
        <v>604</v>
      </c>
      <c r="S21" s="52" t="s">
        <v>21</v>
      </c>
    </row>
    <row r="22" spans="1:19">
      <c r="A22" s="12">
        <v>15</v>
      </c>
      <c r="B22" s="13" t="s">
        <v>362</v>
      </c>
      <c r="C22" s="13" t="s">
        <v>245</v>
      </c>
      <c r="D22" s="31">
        <v>527.125</v>
      </c>
      <c r="E22" s="31">
        <v>545.33333333333337</v>
      </c>
      <c r="F22" s="31">
        <v>542.73214285714289</v>
      </c>
      <c r="G22" s="24">
        <v>8</v>
      </c>
      <c r="H22" s="26">
        <v>4</v>
      </c>
      <c r="I22" s="26">
        <v>12</v>
      </c>
      <c r="J22" s="25">
        <f t="shared" si="0"/>
        <v>85.714285714285722</v>
      </c>
      <c r="K22" s="26">
        <v>25</v>
      </c>
      <c r="L22" s="26">
        <v>14</v>
      </c>
      <c r="M22" s="26">
        <v>39</v>
      </c>
      <c r="N22" s="28">
        <f t="shared" si="1"/>
        <v>69.642857142857153</v>
      </c>
      <c r="O22" s="26">
        <v>6</v>
      </c>
      <c r="P22" s="26">
        <v>14</v>
      </c>
      <c r="Q22" s="27">
        <v>577</v>
      </c>
      <c r="R22" s="27">
        <v>580</v>
      </c>
      <c r="S22" s="52" t="s">
        <v>26</v>
      </c>
    </row>
    <row r="23" spans="1:19">
      <c r="A23" s="12">
        <v>16</v>
      </c>
      <c r="B23" s="13" t="s">
        <v>171</v>
      </c>
      <c r="C23" s="13" t="s">
        <v>349</v>
      </c>
      <c r="D23" s="22">
        <v>593.33333333333337</v>
      </c>
      <c r="E23" s="31">
        <v>534.85714285714289</v>
      </c>
      <c r="F23" s="31">
        <v>542.16666666666663</v>
      </c>
      <c r="G23" s="26">
        <v>6</v>
      </c>
      <c r="H23" s="26">
        <v>4</v>
      </c>
      <c r="I23" s="26">
        <v>10</v>
      </c>
      <c r="J23" s="28">
        <f t="shared" si="0"/>
        <v>62.5</v>
      </c>
      <c r="K23" s="26">
        <v>20</v>
      </c>
      <c r="L23" s="26">
        <v>16</v>
      </c>
      <c r="M23" s="26">
        <v>36</v>
      </c>
      <c r="N23" s="28">
        <f t="shared" si="1"/>
        <v>56.25</v>
      </c>
      <c r="O23" s="26">
        <v>7</v>
      </c>
      <c r="P23" s="26">
        <v>16</v>
      </c>
      <c r="Q23" s="30">
        <v>641</v>
      </c>
      <c r="R23" s="27">
        <v>624</v>
      </c>
      <c r="S23" s="52" t="s">
        <v>21</v>
      </c>
    </row>
    <row r="24" spans="1:19">
      <c r="A24" s="12">
        <v>17</v>
      </c>
      <c r="B24" s="13" t="s">
        <v>460</v>
      </c>
      <c r="C24" s="13" t="s">
        <v>349</v>
      </c>
      <c r="D24" s="22">
        <v>576.83333333333337</v>
      </c>
      <c r="E24" s="31">
        <v>536.16666666666663</v>
      </c>
      <c r="F24" s="31">
        <v>541.97619047619048</v>
      </c>
      <c r="G24" s="26">
        <v>3</v>
      </c>
      <c r="H24" s="26">
        <v>3</v>
      </c>
      <c r="I24" s="26">
        <v>6</v>
      </c>
      <c r="J24" s="28">
        <f t="shared" si="0"/>
        <v>50</v>
      </c>
      <c r="K24" s="26">
        <v>14</v>
      </c>
      <c r="L24" s="26">
        <v>10</v>
      </c>
      <c r="M24" s="26">
        <v>24</v>
      </c>
      <c r="N24" s="28">
        <f t="shared" si="1"/>
        <v>50</v>
      </c>
      <c r="O24" s="26">
        <v>6</v>
      </c>
      <c r="P24" s="26">
        <v>12</v>
      </c>
      <c r="Q24" s="27">
        <v>604</v>
      </c>
      <c r="R24" s="27">
        <v>588</v>
      </c>
      <c r="S24" s="52" t="s">
        <v>21</v>
      </c>
    </row>
    <row r="25" spans="1:19">
      <c r="A25" s="12">
        <v>18</v>
      </c>
      <c r="B25" s="13" t="s">
        <v>277</v>
      </c>
      <c r="C25" s="13" t="s">
        <v>594</v>
      </c>
      <c r="D25" s="31">
        <v>544.90322580645159</v>
      </c>
      <c r="E25" s="31">
        <v>539.86666666666667</v>
      </c>
      <c r="F25" s="31">
        <v>540.45920303605317</v>
      </c>
      <c r="G25" s="26">
        <v>5</v>
      </c>
      <c r="H25" s="26">
        <v>2.5</v>
      </c>
      <c r="I25" s="26">
        <v>7.5</v>
      </c>
      <c r="J25" s="28">
        <f t="shared" si="0"/>
        <v>49.180327868852459</v>
      </c>
      <c r="K25" s="26">
        <v>16</v>
      </c>
      <c r="L25" s="26">
        <v>10</v>
      </c>
      <c r="M25" s="26">
        <v>26</v>
      </c>
      <c r="N25" s="28">
        <f t="shared" si="1"/>
        <v>42.622950819672134</v>
      </c>
      <c r="O25" s="26">
        <v>7.5</v>
      </c>
      <c r="P25" s="26">
        <v>15.25</v>
      </c>
      <c r="Q25" s="27">
        <v>582</v>
      </c>
      <c r="R25" s="27">
        <v>591</v>
      </c>
      <c r="S25" s="52" t="s">
        <v>21</v>
      </c>
    </row>
    <row r="26" spans="1:19">
      <c r="A26" s="12">
        <v>19</v>
      </c>
      <c r="B26" s="13" t="s">
        <v>215</v>
      </c>
      <c r="C26" s="13" t="s">
        <v>22</v>
      </c>
      <c r="D26" s="31">
        <v>518.20000000000005</v>
      </c>
      <c r="E26" s="31">
        <v>543.79999999999995</v>
      </c>
      <c r="F26" s="31">
        <v>539.5333333333333</v>
      </c>
      <c r="G26" s="26">
        <v>4</v>
      </c>
      <c r="H26" s="26">
        <v>4</v>
      </c>
      <c r="I26" s="26">
        <v>8</v>
      </c>
      <c r="J26" s="28">
        <f t="shared" si="0"/>
        <v>80</v>
      </c>
      <c r="K26" s="26">
        <v>12</v>
      </c>
      <c r="L26" s="26">
        <v>16.5</v>
      </c>
      <c r="M26" s="26">
        <v>28.5</v>
      </c>
      <c r="N26" s="25">
        <f t="shared" si="1"/>
        <v>71.25</v>
      </c>
      <c r="O26" s="26">
        <v>5</v>
      </c>
      <c r="P26" s="24">
        <v>10</v>
      </c>
      <c r="Q26" s="27">
        <v>571</v>
      </c>
      <c r="R26" s="27">
        <v>573</v>
      </c>
      <c r="S26" s="52" t="s">
        <v>27</v>
      </c>
    </row>
    <row r="27" spans="1:19">
      <c r="A27" s="12">
        <v>20</v>
      </c>
      <c r="B27" s="13" t="s">
        <v>269</v>
      </c>
      <c r="C27" s="13" t="s">
        <v>50</v>
      </c>
      <c r="D27" s="31">
        <v>542.22222222222217</v>
      </c>
      <c r="E27" s="31">
        <v>539.22222222222217</v>
      </c>
      <c r="F27" s="31">
        <v>539.52222222222224</v>
      </c>
      <c r="G27" s="26">
        <v>7</v>
      </c>
      <c r="H27" s="26">
        <v>5</v>
      </c>
      <c r="I27" s="26">
        <v>12</v>
      </c>
      <c r="J27" s="28">
        <f t="shared" si="0"/>
        <v>66.666666666666657</v>
      </c>
      <c r="K27" s="24">
        <v>29.5</v>
      </c>
      <c r="L27" s="26">
        <v>20.5</v>
      </c>
      <c r="M27" s="24">
        <v>50</v>
      </c>
      <c r="N27" s="28">
        <f t="shared" si="1"/>
        <v>69.444444444444443</v>
      </c>
      <c r="O27" s="26">
        <v>9</v>
      </c>
      <c r="P27" s="24">
        <v>18</v>
      </c>
      <c r="Q27" s="27">
        <v>587</v>
      </c>
      <c r="R27" s="27">
        <v>610</v>
      </c>
      <c r="S27" s="52" t="s">
        <v>26</v>
      </c>
    </row>
    <row r="28" spans="1:19">
      <c r="A28" s="12">
        <v>21</v>
      </c>
      <c r="B28" s="13" t="s">
        <v>182</v>
      </c>
      <c r="C28" s="13" t="s">
        <v>349</v>
      </c>
      <c r="D28" s="23">
        <v>606.625</v>
      </c>
      <c r="E28" s="31">
        <v>530.875</v>
      </c>
      <c r="F28" s="31">
        <v>539.29166666666663</v>
      </c>
      <c r="G28" s="24">
        <v>8</v>
      </c>
      <c r="H28" s="26">
        <v>5</v>
      </c>
      <c r="I28" s="24">
        <v>13</v>
      </c>
      <c r="J28" s="28">
        <f t="shared" si="0"/>
        <v>81.25</v>
      </c>
      <c r="K28" s="26">
        <v>23</v>
      </c>
      <c r="L28" s="26">
        <v>17</v>
      </c>
      <c r="M28" s="26">
        <v>40</v>
      </c>
      <c r="N28" s="28">
        <f t="shared" si="1"/>
        <v>62.5</v>
      </c>
      <c r="O28" s="26">
        <v>8</v>
      </c>
      <c r="P28" s="26">
        <v>16</v>
      </c>
      <c r="Q28" s="27">
        <v>639</v>
      </c>
      <c r="R28" s="27">
        <v>608</v>
      </c>
      <c r="S28" s="52" t="s">
        <v>21</v>
      </c>
    </row>
    <row r="29" spans="1:19">
      <c r="A29" s="12">
        <v>22</v>
      </c>
      <c r="B29" s="13" t="s">
        <v>195</v>
      </c>
      <c r="C29" s="13" t="s">
        <v>25</v>
      </c>
      <c r="D29" s="31">
        <v>546.11111111111109</v>
      </c>
      <c r="E29" s="31">
        <v>538</v>
      </c>
      <c r="F29" s="31">
        <v>538.81111111111113</v>
      </c>
      <c r="G29" s="26">
        <v>5</v>
      </c>
      <c r="H29" s="24">
        <v>6.5</v>
      </c>
      <c r="I29" s="26">
        <v>11.5</v>
      </c>
      <c r="J29" s="28">
        <f t="shared" si="0"/>
        <v>63.888888888888886</v>
      </c>
      <c r="K29" s="26">
        <v>20</v>
      </c>
      <c r="L29" s="24">
        <v>22</v>
      </c>
      <c r="M29" s="26">
        <v>42</v>
      </c>
      <c r="N29" s="28">
        <f t="shared" si="1"/>
        <v>58.333333333333329</v>
      </c>
      <c r="O29" s="26">
        <v>9</v>
      </c>
      <c r="P29" s="24">
        <v>18</v>
      </c>
      <c r="Q29" s="27">
        <v>599</v>
      </c>
      <c r="R29" s="27">
        <v>581</v>
      </c>
      <c r="S29" s="52" t="s">
        <v>21</v>
      </c>
    </row>
    <row r="30" spans="1:19">
      <c r="A30" s="12">
        <v>23</v>
      </c>
      <c r="B30" s="13" t="s">
        <v>444</v>
      </c>
      <c r="C30" s="13" t="s">
        <v>45</v>
      </c>
      <c r="D30" s="31">
        <v>545.875</v>
      </c>
      <c r="E30" s="31">
        <v>537.875</v>
      </c>
      <c r="F30" s="31">
        <v>538.76388888888891</v>
      </c>
      <c r="G30" s="26">
        <v>7</v>
      </c>
      <c r="H30" s="26">
        <v>4</v>
      </c>
      <c r="I30" s="26">
        <v>11</v>
      </c>
      <c r="J30" s="28">
        <f t="shared" si="0"/>
        <v>68.75</v>
      </c>
      <c r="K30" s="26">
        <v>21.5</v>
      </c>
      <c r="L30" s="26">
        <v>15</v>
      </c>
      <c r="M30" s="26">
        <v>36.5</v>
      </c>
      <c r="N30" s="28">
        <f t="shared" si="1"/>
        <v>57.03125</v>
      </c>
      <c r="O30" s="26">
        <v>8</v>
      </c>
      <c r="P30" s="26">
        <v>16</v>
      </c>
      <c r="Q30" s="27">
        <v>614</v>
      </c>
      <c r="R30" s="27">
        <v>633</v>
      </c>
      <c r="S30" s="52" t="s">
        <v>21</v>
      </c>
    </row>
    <row r="31" spans="1:19">
      <c r="A31" s="12">
        <v>24</v>
      </c>
      <c r="B31" s="13" t="s">
        <v>213</v>
      </c>
      <c r="C31" s="13" t="s">
        <v>348</v>
      </c>
      <c r="D31" s="31">
        <v>529.84615384615381</v>
      </c>
      <c r="E31" s="31">
        <v>539.66666666666663</v>
      </c>
      <c r="F31" s="31">
        <v>538.68461538461543</v>
      </c>
      <c r="G31" s="26">
        <v>4</v>
      </c>
      <c r="H31" s="26">
        <v>4</v>
      </c>
      <c r="I31" s="26">
        <v>8</v>
      </c>
      <c r="J31" s="28">
        <f t="shared" si="0"/>
        <v>51.612903225806448</v>
      </c>
      <c r="K31" s="26">
        <v>16</v>
      </c>
      <c r="L31" s="26">
        <v>16</v>
      </c>
      <c r="M31" s="26">
        <v>32</v>
      </c>
      <c r="N31" s="28">
        <f t="shared" si="1"/>
        <v>51.612903225806448</v>
      </c>
      <c r="O31" s="26">
        <v>9</v>
      </c>
      <c r="P31" s="26">
        <v>15.5</v>
      </c>
      <c r="Q31" s="27">
        <v>575</v>
      </c>
      <c r="R31" s="27">
        <v>569</v>
      </c>
      <c r="S31" s="52" t="s">
        <v>21</v>
      </c>
    </row>
    <row r="32" spans="1:19">
      <c r="A32" s="12">
        <v>25</v>
      </c>
      <c r="B32" s="13" t="s">
        <v>595</v>
      </c>
      <c r="C32" s="13" t="s">
        <v>46</v>
      </c>
      <c r="D32" s="31">
        <v>552.94117647058829</v>
      </c>
      <c r="E32" s="31">
        <v>536.5</v>
      </c>
      <c r="F32" s="31">
        <v>538.32679738562092</v>
      </c>
      <c r="G32" s="26">
        <v>7</v>
      </c>
      <c r="H32" s="26">
        <v>3</v>
      </c>
      <c r="I32" s="26">
        <v>10</v>
      </c>
      <c r="J32" s="28">
        <f t="shared" si="0"/>
        <v>60.606060606060609</v>
      </c>
      <c r="K32" s="26">
        <v>24</v>
      </c>
      <c r="L32" s="26">
        <v>15.5</v>
      </c>
      <c r="M32" s="26">
        <v>39.5</v>
      </c>
      <c r="N32" s="28">
        <f t="shared" si="1"/>
        <v>59.848484848484851</v>
      </c>
      <c r="O32" s="26">
        <v>8</v>
      </c>
      <c r="P32" s="26">
        <v>16.5</v>
      </c>
      <c r="Q32" s="27">
        <v>581</v>
      </c>
      <c r="R32" s="27">
        <v>614</v>
      </c>
      <c r="S32" s="52" t="s">
        <v>21</v>
      </c>
    </row>
    <row r="33" spans="1:19">
      <c r="A33" s="12">
        <v>26</v>
      </c>
      <c r="B33" s="13" t="s">
        <v>596</v>
      </c>
      <c r="C33" s="13" t="s">
        <v>594</v>
      </c>
      <c r="D33" s="31">
        <v>528.24242424242425</v>
      </c>
      <c r="E33" s="31">
        <v>539.28571428571433</v>
      </c>
      <c r="F33" s="31">
        <v>537.90530303030312</v>
      </c>
      <c r="G33" s="26">
        <v>5</v>
      </c>
      <c r="H33" s="26">
        <v>2</v>
      </c>
      <c r="I33" s="26">
        <v>7</v>
      </c>
      <c r="J33" s="28">
        <f t="shared" si="0"/>
        <v>45.901639344262293</v>
      </c>
      <c r="K33" s="26">
        <v>19</v>
      </c>
      <c r="L33" s="26">
        <v>13</v>
      </c>
      <c r="M33" s="26">
        <v>32</v>
      </c>
      <c r="N33" s="28">
        <f t="shared" si="1"/>
        <v>52.459016393442624</v>
      </c>
      <c r="O33" s="26">
        <v>7</v>
      </c>
      <c r="P33" s="26">
        <v>15.25</v>
      </c>
      <c r="Q33" s="27">
        <v>560</v>
      </c>
      <c r="R33" s="27">
        <v>610</v>
      </c>
      <c r="S33" s="52" t="s">
        <v>21</v>
      </c>
    </row>
    <row r="34" spans="1:19" ht="13.5" customHeight="1">
      <c r="A34" s="12">
        <v>27</v>
      </c>
      <c r="B34" s="13" t="s">
        <v>363</v>
      </c>
      <c r="C34" s="13" t="s">
        <v>54</v>
      </c>
      <c r="D34" s="31">
        <v>526.4</v>
      </c>
      <c r="E34" s="31">
        <v>540.5</v>
      </c>
      <c r="F34" s="31">
        <v>537.68000000000006</v>
      </c>
      <c r="G34" s="26">
        <v>4.5</v>
      </c>
      <c r="H34" s="26">
        <v>4</v>
      </c>
      <c r="I34" s="26">
        <v>8.5</v>
      </c>
      <c r="J34" s="25">
        <f t="shared" si="0"/>
        <v>94.444444444444443</v>
      </c>
      <c r="K34" s="26">
        <v>14</v>
      </c>
      <c r="L34" s="26">
        <v>13</v>
      </c>
      <c r="M34" s="26">
        <v>27</v>
      </c>
      <c r="N34" s="25">
        <f t="shared" si="1"/>
        <v>75</v>
      </c>
      <c r="O34" s="26">
        <v>4</v>
      </c>
      <c r="P34" s="26">
        <v>9</v>
      </c>
      <c r="Q34" s="27">
        <v>561</v>
      </c>
      <c r="R34" s="27">
        <v>593</v>
      </c>
      <c r="S34" s="52" t="s">
        <v>27</v>
      </c>
    </row>
    <row r="35" spans="1:19" ht="13.5" customHeight="1">
      <c r="A35" s="12">
        <v>28</v>
      </c>
      <c r="B35" s="13" t="s">
        <v>446</v>
      </c>
      <c r="C35" s="13" t="s">
        <v>28</v>
      </c>
      <c r="D35" s="31">
        <v>535.33333333333337</v>
      </c>
      <c r="E35" s="31">
        <v>537.44444444444446</v>
      </c>
      <c r="F35" s="31">
        <v>537.23333333333335</v>
      </c>
      <c r="G35" s="26">
        <v>6.5</v>
      </c>
      <c r="H35" s="24">
        <v>6</v>
      </c>
      <c r="I35" s="26">
        <v>12.5</v>
      </c>
      <c r="J35" s="28">
        <f t="shared" si="0"/>
        <v>69.444444444444443</v>
      </c>
      <c r="K35" s="26">
        <v>19.5</v>
      </c>
      <c r="L35" s="26">
        <v>17.5</v>
      </c>
      <c r="M35" s="26">
        <v>37</v>
      </c>
      <c r="N35" s="28">
        <f t="shared" si="1"/>
        <v>51.388888888888886</v>
      </c>
      <c r="O35" s="26">
        <v>9</v>
      </c>
      <c r="P35" s="24">
        <v>18</v>
      </c>
      <c r="Q35" s="27">
        <v>563</v>
      </c>
      <c r="R35" s="27">
        <v>595</v>
      </c>
      <c r="S35" s="52" t="s">
        <v>21</v>
      </c>
    </row>
    <row r="36" spans="1:19" ht="13.5" customHeight="1">
      <c r="A36" s="12">
        <v>29</v>
      </c>
      <c r="B36" s="13" t="s">
        <v>180</v>
      </c>
      <c r="C36" s="13" t="s">
        <v>47</v>
      </c>
      <c r="D36" s="31">
        <v>545</v>
      </c>
      <c r="E36" s="31">
        <v>536.33333333333337</v>
      </c>
      <c r="F36" s="31">
        <v>537.20000000000005</v>
      </c>
      <c r="G36" s="24">
        <v>8</v>
      </c>
      <c r="H36" s="26">
        <v>4</v>
      </c>
      <c r="I36" s="26">
        <v>12</v>
      </c>
      <c r="J36" s="28">
        <f t="shared" si="0"/>
        <v>66.666666666666657</v>
      </c>
      <c r="K36" s="26">
        <v>20.5</v>
      </c>
      <c r="L36" s="26">
        <v>15</v>
      </c>
      <c r="M36" s="26">
        <v>35.5</v>
      </c>
      <c r="N36" s="28">
        <f t="shared" si="1"/>
        <v>49.305555555555557</v>
      </c>
      <c r="O36" s="26">
        <v>9</v>
      </c>
      <c r="P36" s="24">
        <v>18</v>
      </c>
      <c r="Q36" s="27">
        <v>583</v>
      </c>
      <c r="R36" s="27">
        <v>593</v>
      </c>
      <c r="S36" s="52" t="s">
        <v>21</v>
      </c>
    </row>
    <row r="37" spans="1:19" ht="13.5" customHeight="1">
      <c r="A37" s="12">
        <v>30</v>
      </c>
      <c r="B37" s="13" t="s">
        <v>448</v>
      </c>
      <c r="C37" s="13" t="s">
        <v>293</v>
      </c>
      <c r="D37" s="31">
        <v>529.57142857142856</v>
      </c>
      <c r="E37" s="31">
        <v>538</v>
      </c>
      <c r="F37" s="31">
        <v>536.79591836734687</v>
      </c>
      <c r="G37" s="26">
        <v>2</v>
      </c>
      <c r="H37" s="26">
        <v>1</v>
      </c>
      <c r="I37" s="26">
        <v>3</v>
      </c>
      <c r="J37" s="28">
        <f t="shared" si="0"/>
        <v>23.076923076923077</v>
      </c>
      <c r="K37" s="26">
        <v>13</v>
      </c>
      <c r="L37" s="26">
        <v>10</v>
      </c>
      <c r="M37" s="26">
        <v>23</v>
      </c>
      <c r="N37" s="28">
        <f t="shared" si="1"/>
        <v>44.230769230769234</v>
      </c>
      <c r="O37" s="26">
        <v>6</v>
      </c>
      <c r="P37" s="26">
        <v>13</v>
      </c>
      <c r="Q37" s="27">
        <v>565</v>
      </c>
      <c r="R37" s="27">
        <v>565</v>
      </c>
      <c r="S37" s="52" t="s">
        <v>21</v>
      </c>
    </row>
    <row r="38" spans="1:19" ht="13.5" customHeight="1">
      <c r="A38" s="12">
        <v>31</v>
      </c>
      <c r="B38" s="13" t="s">
        <v>372</v>
      </c>
      <c r="C38" s="13" t="s">
        <v>249</v>
      </c>
      <c r="D38" s="31">
        <v>538.55555555555554</v>
      </c>
      <c r="E38" s="31">
        <v>536.28571428571433</v>
      </c>
      <c r="F38" s="31">
        <v>536.56944444444446</v>
      </c>
      <c r="G38" s="24">
        <v>8</v>
      </c>
      <c r="H38" s="24">
        <v>7</v>
      </c>
      <c r="I38" s="24">
        <v>15</v>
      </c>
      <c r="J38" s="25">
        <f t="shared" si="0"/>
        <v>93.75</v>
      </c>
      <c r="K38" s="26">
        <v>23</v>
      </c>
      <c r="L38" s="26">
        <v>20</v>
      </c>
      <c r="M38" s="26">
        <v>43</v>
      </c>
      <c r="N38" s="28">
        <f t="shared" si="1"/>
        <v>67.1875</v>
      </c>
      <c r="O38" s="26">
        <v>7</v>
      </c>
      <c r="P38" s="26">
        <v>16</v>
      </c>
      <c r="Q38" s="27">
        <v>573</v>
      </c>
      <c r="R38" s="27">
        <v>577</v>
      </c>
      <c r="S38" s="52" t="s">
        <v>26</v>
      </c>
    </row>
    <row r="39" spans="1:19" ht="13.5" customHeight="1">
      <c r="A39" s="12">
        <v>32</v>
      </c>
      <c r="B39" s="13" t="s">
        <v>228</v>
      </c>
      <c r="C39" s="13" t="s">
        <v>459</v>
      </c>
      <c r="D39" s="31">
        <v>539</v>
      </c>
      <c r="E39" s="31">
        <v>536</v>
      </c>
      <c r="F39" s="31">
        <v>536.5</v>
      </c>
      <c r="G39" s="26">
        <v>2</v>
      </c>
      <c r="H39" s="26">
        <v>5</v>
      </c>
      <c r="I39" s="26">
        <v>7</v>
      </c>
      <c r="J39" s="28">
        <f t="shared" si="0"/>
        <v>77.777777777777771</v>
      </c>
      <c r="K39" s="26">
        <v>8</v>
      </c>
      <c r="L39" s="26">
        <v>14</v>
      </c>
      <c r="M39" s="26">
        <v>22</v>
      </c>
      <c r="N39" s="28">
        <f t="shared" si="1"/>
        <v>61.111111111111107</v>
      </c>
      <c r="O39" s="26">
        <v>5</v>
      </c>
      <c r="P39" s="26">
        <v>9</v>
      </c>
      <c r="Q39" s="27">
        <v>575</v>
      </c>
      <c r="R39" s="27">
        <v>562</v>
      </c>
      <c r="S39" s="52" t="s">
        <v>27</v>
      </c>
    </row>
    <row r="40" spans="1:19" ht="13.5" customHeight="1">
      <c r="A40" s="12">
        <v>33</v>
      </c>
      <c r="B40" s="13" t="s">
        <v>170</v>
      </c>
      <c r="C40" s="13" t="s">
        <v>28</v>
      </c>
      <c r="D40" s="31">
        <v>542.77777777777783</v>
      </c>
      <c r="E40" s="31">
        <v>535.64705882352939</v>
      </c>
      <c r="F40" s="31">
        <v>536.39766081871346</v>
      </c>
      <c r="G40" s="26">
        <v>5</v>
      </c>
      <c r="H40" s="26">
        <v>4</v>
      </c>
      <c r="I40" s="26">
        <v>9</v>
      </c>
      <c r="J40" s="28">
        <f t="shared" ref="J40:J71" si="2">100/P40*I40</f>
        <v>51.428571428571431</v>
      </c>
      <c r="K40" s="26">
        <v>17</v>
      </c>
      <c r="L40" s="26">
        <v>15.5</v>
      </c>
      <c r="M40" s="26">
        <v>32.5</v>
      </c>
      <c r="N40" s="28">
        <f t="shared" ref="N40:N71" si="3">(100/(P40*4))*M40</f>
        <v>46.428571428571431</v>
      </c>
      <c r="O40" s="26">
        <v>8.5</v>
      </c>
      <c r="P40" s="26">
        <v>17.5</v>
      </c>
      <c r="Q40" s="27">
        <v>586</v>
      </c>
      <c r="R40" s="27">
        <v>612</v>
      </c>
      <c r="S40" s="52" t="s">
        <v>21</v>
      </c>
    </row>
    <row r="41" spans="1:19">
      <c r="A41" s="12">
        <v>34</v>
      </c>
      <c r="B41" s="13" t="s">
        <v>191</v>
      </c>
      <c r="C41" s="13" t="s">
        <v>25</v>
      </c>
      <c r="D41" s="31">
        <v>535</v>
      </c>
      <c r="E41" s="31">
        <v>536.11764705882354</v>
      </c>
      <c r="F41" s="31">
        <v>536</v>
      </c>
      <c r="G41" s="26">
        <v>6</v>
      </c>
      <c r="H41" s="26">
        <v>4.5</v>
      </c>
      <c r="I41" s="26">
        <v>10.5</v>
      </c>
      <c r="J41" s="28">
        <f t="shared" si="2"/>
        <v>60</v>
      </c>
      <c r="K41" s="26">
        <v>22.5</v>
      </c>
      <c r="L41" s="26">
        <v>14.5</v>
      </c>
      <c r="M41" s="26">
        <v>37</v>
      </c>
      <c r="N41" s="28">
        <f t="shared" si="3"/>
        <v>52.857142857142861</v>
      </c>
      <c r="O41" s="26">
        <v>8.5</v>
      </c>
      <c r="P41" s="26">
        <v>17.5</v>
      </c>
      <c r="Q41" s="27">
        <v>595</v>
      </c>
      <c r="R41" s="27">
        <v>621</v>
      </c>
      <c r="S41" s="52" t="s">
        <v>21</v>
      </c>
    </row>
    <row r="42" spans="1:19">
      <c r="A42" s="12">
        <v>35</v>
      </c>
      <c r="B42" s="13" t="s">
        <v>356</v>
      </c>
      <c r="C42" s="13" t="s">
        <v>48</v>
      </c>
      <c r="D42" s="31">
        <v>538</v>
      </c>
      <c r="E42" s="31">
        <v>535.66666666666663</v>
      </c>
      <c r="F42" s="31">
        <v>536</v>
      </c>
      <c r="G42" s="26">
        <v>5</v>
      </c>
      <c r="H42" s="26">
        <v>3</v>
      </c>
      <c r="I42" s="26">
        <v>8</v>
      </c>
      <c r="J42" s="28">
        <f t="shared" si="2"/>
        <v>57.142857142857146</v>
      </c>
      <c r="K42" s="26">
        <v>16.5</v>
      </c>
      <c r="L42" s="26">
        <v>12.5</v>
      </c>
      <c r="M42" s="26">
        <v>29</v>
      </c>
      <c r="N42" s="28">
        <f t="shared" si="3"/>
        <v>51.785714285714292</v>
      </c>
      <c r="O42" s="26">
        <v>6</v>
      </c>
      <c r="P42" s="26">
        <v>14</v>
      </c>
      <c r="Q42" s="27">
        <v>578</v>
      </c>
      <c r="R42" s="27">
        <v>607</v>
      </c>
      <c r="S42" s="52" t="s">
        <v>21</v>
      </c>
    </row>
    <row r="43" spans="1:19">
      <c r="A43" s="12">
        <v>36</v>
      </c>
      <c r="B43" s="13" t="s">
        <v>175</v>
      </c>
      <c r="C43" s="13" t="s">
        <v>28</v>
      </c>
      <c r="D43" s="31">
        <v>537.375</v>
      </c>
      <c r="E43" s="31">
        <v>535.375</v>
      </c>
      <c r="F43" s="31">
        <v>535.59722222222217</v>
      </c>
      <c r="G43" s="26">
        <v>3</v>
      </c>
      <c r="H43" s="26">
        <v>5</v>
      </c>
      <c r="I43" s="26">
        <v>8</v>
      </c>
      <c r="J43" s="28">
        <f t="shared" si="2"/>
        <v>50</v>
      </c>
      <c r="K43" s="26">
        <v>21</v>
      </c>
      <c r="L43" s="26">
        <v>18</v>
      </c>
      <c r="M43" s="26">
        <v>39</v>
      </c>
      <c r="N43" s="28">
        <f t="shared" si="3"/>
        <v>60.9375</v>
      </c>
      <c r="O43" s="26">
        <v>8</v>
      </c>
      <c r="P43" s="26">
        <v>16</v>
      </c>
      <c r="Q43" s="27">
        <v>566</v>
      </c>
      <c r="R43" s="27">
        <v>597</v>
      </c>
      <c r="S43" s="52" t="s">
        <v>21</v>
      </c>
    </row>
    <row r="44" spans="1:19">
      <c r="A44" s="12">
        <v>37</v>
      </c>
      <c r="B44" s="13" t="s">
        <v>618</v>
      </c>
      <c r="C44" s="13" t="s">
        <v>54</v>
      </c>
      <c r="D44" s="31">
        <v>537</v>
      </c>
      <c r="E44" s="31">
        <v>535</v>
      </c>
      <c r="F44" s="31">
        <v>535.33333333333337</v>
      </c>
      <c r="G44" s="26">
        <v>5</v>
      </c>
      <c r="H44" s="26">
        <v>3</v>
      </c>
      <c r="I44" s="26">
        <v>8</v>
      </c>
      <c r="J44" s="28">
        <f t="shared" si="2"/>
        <v>80</v>
      </c>
      <c r="K44" s="26">
        <v>16</v>
      </c>
      <c r="L44" s="26">
        <v>10.5</v>
      </c>
      <c r="M44" s="26">
        <v>26.5</v>
      </c>
      <c r="N44" s="28">
        <f t="shared" si="3"/>
        <v>66.25</v>
      </c>
      <c r="O44" s="26">
        <v>5</v>
      </c>
      <c r="P44" s="24">
        <v>10</v>
      </c>
      <c r="Q44" s="27">
        <v>573</v>
      </c>
      <c r="R44" s="27">
        <v>579</v>
      </c>
      <c r="S44" s="52" t="s">
        <v>27</v>
      </c>
    </row>
    <row r="45" spans="1:19">
      <c r="A45" s="12">
        <v>38</v>
      </c>
      <c r="B45" s="13" t="s">
        <v>204</v>
      </c>
      <c r="C45" s="13" t="s">
        <v>24</v>
      </c>
      <c r="D45" s="22">
        <v>575.79999999999995</v>
      </c>
      <c r="E45" s="31">
        <v>526.79999999999995</v>
      </c>
      <c r="F45" s="31">
        <v>534.9666666666667</v>
      </c>
      <c r="G45" s="26">
        <v>4</v>
      </c>
      <c r="H45" s="26">
        <v>5</v>
      </c>
      <c r="I45" s="26">
        <v>9</v>
      </c>
      <c r="J45" s="25">
        <f t="shared" si="2"/>
        <v>90</v>
      </c>
      <c r="K45" s="26">
        <v>14</v>
      </c>
      <c r="L45" s="26">
        <v>13.5</v>
      </c>
      <c r="M45" s="26">
        <v>27.5</v>
      </c>
      <c r="N45" s="28">
        <f t="shared" si="3"/>
        <v>68.75</v>
      </c>
      <c r="O45" s="26">
        <v>5</v>
      </c>
      <c r="P45" s="24">
        <v>10</v>
      </c>
      <c r="Q45" s="27">
        <v>630</v>
      </c>
      <c r="R45" s="27">
        <v>607</v>
      </c>
      <c r="S45" s="52" t="s">
        <v>27</v>
      </c>
    </row>
    <row r="46" spans="1:19">
      <c r="A46" s="12">
        <v>39</v>
      </c>
      <c r="B46" s="13" t="s">
        <v>190</v>
      </c>
      <c r="C46" s="13" t="s">
        <v>33</v>
      </c>
      <c r="D46" s="31">
        <v>554.33333333333337</v>
      </c>
      <c r="E46" s="31">
        <v>532.44444444444446</v>
      </c>
      <c r="F46" s="31">
        <v>534.63333333333333</v>
      </c>
      <c r="G46" s="24">
        <v>8</v>
      </c>
      <c r="H46" s="24">
        <v>7</v>
      </c>
      <c r="I46" s="24">
        <v>15</v>
      </c>
      <c r="J46" s="25">
        <f t="shared" si="2"/>
        <v>83.333333333333329</v>
      </c>
      <c r="K46" s="24">
        <v>27</v>
      </c>
      <c r="L46" s="24">
        <v>24</v>
      </c>
      <c r="M46" s="24">
        <v>51</v>
      </c>
      <c r="N46" s="25">
        <f t="shared" si="3"/>
        <v>70.833333333333329</v>
      </c>
      <c r="O46" s="26">
        <v>9</v>
      </c>
      <c r="P46" s="24">
        <v>18</v>
      </c>
      <c r="Q46" s="27">
        <v>628</v>
      </c>
      <c r="R46" s="32">
        <v>642</v>
      </c>
      <c r="S46" s="52" t="s">
        <v>26</v>
      </c>
    </row>
    <row r="47" spans="1:19">
      <c r="A47" s="12">
        <v>40</v>
      </c>
      <c r="B47" s="13" t="s">
        <v>278</v>
      </c>
      <c r="C47" s="13" t="s">
        <v>348</v>
      </c>
      <c r="D47" s="31">
        <v>517.55555555555554</v>
      </c>
      <c r="E47" s="31">
        <v>536.75</v>
      </c>
      <c r="F47" s="31">
        <v>534.61728395061732</v>
      </c>
      <c r="G47" s="26">
        <v>3.5</v>
      </c>
      <c r="H47" s="26">
        <v>5</v>
      </c>
      <c r="I47" s="26">
        <v>8.5</v>
      </c>
      <c r="J47" s="28">
        <f t="shared" si="2"/>
        <v>50</v>
      </c>
      <c r="K47" s="26">
        <v>17</v>
      </c>
      <c r="L47" s="26">
        <v>16.5</v>
      </c>
      <c r="M47" s="26">
        <v>33.5</v>
      </c>
      <c r="N47" s="28">
        <f t="shared" si="3"/>
        <v>49.264705882352942</v>
      </c>
      <c r="O47" s="26">
        <v>8</v>
      </c>
      <c r="P47" s="26">
        <v>17</v>
      </c>
      <c r="Q47" s="27">
        <v>555</v>
      </c>
      <c r="R47" s="27">
        <v>572</v>
      </c>
      <c r="S47" s="52" t="s">
        <v>21</v>
      </c>
    </row>
    <row r="48" spans="1:19">
      <c r="A48" s="12">
        <v>41</v>
      </c>
      <c r="B48" s="13" t="s">
        <v>597</v>
      </c>
      <c r="C48" s="13" t="s">
        <v>47</v>
      </c>
      <c r="D48" s="31">
        <v>527</v>
      </c>
      <c r="E48" s="31">
        <v>535.33333333333337</v>
      </c>
      <c r="F48" s="31">
        <v>534.5</v>
      </c>
      <c r="G48" s="26">
        <v>2.5</v>
      </c>
      <c r="H48" s="26">
        <v>5</v>
      </c>
      <c r="I48" s="26">
        <v>7.5</v>
      </c>
      <c r="J48" s="28">
        <f t="shared" si="2"/>
        <v>41.666666666666664</v>
      </c>
      <c r="K48" s="26">
        <v>16.5</v>
      </c>
      <c r="L48" s="26">
        <v>20</v>
      </c>
      <c r="M48" s="26">
        <v>36.5</v>
      </c>
      <c r="N48" s="28">
        <f t="shared" si="3"/>
        <v>50.694444444444443</v>
      </c>
      <c r="O48" s="26">
        <v>9</v>
      </c>
      <c r="P48" s="24">
        <v>18</v>
      </c>
      <c r="Q48" s="27">
        <v>568</v>
      </c>
      <c r="R48" s="27">
        <v>0</v>
      </c>
      <c r="S48" s="52" t="s">
        <v>21</v>
      </c>
    </row>
    <row r="49" spans="1:19">
      <c r="A49" s="12">
        <v>42</v>
      </c>
      <c r="B49" s="13" t="s">
        <v>184</v>
      </c>
      <c r="C49" s="13" t="s">
        <v>45</v>
      </c>
      <c r="D49" s="31">
        <v>553.33333333333337</v>
      </c>
      <c r="E49" s="31">
        <v>531.66666666666663</v>
      </c>
      <c r="F49" s="31">
        <v>533.83333333333326</v>
      </c>
      <c r="G49" s="24">
        <v>8</v>
      </c>
      <c r="H49" s="26">
        <v>3</v>
      </c>
      <c r="I49" s="26">
        <v>11</v>
      </c>
      <c r="J49" s="28">
        <f t="shared" si="2"/>
        <v>61.111111111111107</v>
      </c>
      <c r="K49" s="26">
        <v>25.5</v>
      </c>
      <c r="L49" s="26">
        <v>17</v>
      </c>
      <c r="M49" s="26">
        <v>42.5</v>
      </c>
      <c r="N49" s="28">
        <f t="shared" si="3"/>
        <v>59.027777777777779</v>
      </c>
      <c r="O49" s="26">
        <v>9</v>
      </c>
      <c r="P49" s="24">
        <v>18</v>
      </c>
      <c r="Q49" s="27">
        <v>584</v>
      </c>
      <c r="R49" s="27">
        <v>604</v>
      </c>
      <c r="S49" s="52" t="s">
        <v>21</v>
      </c>
    </row>
    <row r="50" spans="1:19">
      <c r="A50" s="12">
        <v>43</v>
      </c>
      <c r="B50" s="13" t="s">
        <v>174</v>
      </c>
      <c r="C50" s="13" t="s">
        <v>45</v>
      </c>
      <c r="D50" s="31">
        <v>525.25</v>
      </c>
      <c r="E50" s="31">
        <v>534.85714285714289</v>
      </c>
      <c r="F50" s="31">
        <v>533.65625</v>
      </c>
      <c r="G50" s="26">
        <v>3</v>
      </c>
      <c r="H50" s="26">
        <v>2</v>
      </c>
      <c r="I50" s="26">
        <v>5</v>
      </c>
      <c r="J50" s="28">
        <f t="shared" si="2"/>
        <v>33.333333333333336</v>
      </c>
      <c r="K50" s="26">
        <v>14.5</v>
      </c>
      <c r="L50" s="26">
        <v>12.5</v>
      </c>
      <c r="M50" s="26">
        <v>27</v>
      </c>
      <c r="N50" s="28">
        <f t="shared" si="3"/>
        <v>45</v>
      </c>
      <c r="O50" s="26">
        <v>7</v>
      </c>
      <c r="P50" s="26">
        <v>15</v>
      </c>
      <c r="Q50" s="27">
        <v>601</v>
      </c>
      <c r="R50" s="27">
        <v>634</v>
      </c>
      <c r="S50" s="52" t="s">
        <v>21</v>
      </c>
    </row>
    <row r="51" spans="1:19">
      <c r="A51" s="12">
        <v>44</v>
      </c>
      <c r="B51" s="13" t="s">
        <v>447</v>
      </c>
      <c r="C51" s="13" t="s">
        <v>46</v>
      </c>
      <c r="D51" s="31">
        <v>538</v>
      </c>
      <c r="E51" s="31">
        <v>532</v>
      </c>
      <c r="F51" s="31">
        <v>532.6</v>
      </c>
      <c r="G51" s="26">
        <v>7</v>
      </c>
      <c r="H51" s="26">
        <v>5</v>
      </c>
      <c r="I51" s="26">
        <v>12</v>
      </c>
      <c r="J51" s="28">
        <f t="shared" si="2"/>
        <v>66.666666666666657</v>
      </c>
      <c r="K51" s="26">
        <v>22.5</v>
      </c>
      <c r="L51" s="26">
        <v>19</v>
      </c>
      <c r="M51" s="26">
        <v>41.5</v>
      </c>
      <c r="N51" s="28">
        <f t="shared" si="3"/>
        <v>57.638888888888886</v>
      </c>
      <c r="O51" s="26">
        <v>9</v>
      </c>
      <c r="P51" s="24">
        <v>18</v>
      </c>
      <c r="Q51" s="27">
        <v>582</v>
      </c>
      <c r="R51" s="27">
        <v>561</v>
      </c>
      <c r="S51" s="52" t="s">
        <v>21</v>
      </c>
    </row>
    <row r="52" spans="1:19">
      <c r="A52" s="12">
        <v>45</v>
      </c>
      <c r="B52" s="13" t="s">
        <v>200</v>
      </c>
      <c r="C52" s="13" t="s">
        <v>45</v>
      </c>
      <c r="D52" s="31">
        <v>544.25</v>
      </c>
      <c r="E52" s="31">
        <v>530.75</v>
      </c>
      <c r="F52" s="31">
        <v>532.25</v>
      </c>
      <c r="G52" s="26">
        <v>6</v>
      </c>
      <c r="H52" s="26">
        <v>4</v>
      </c>
      <c r="I52" s="26">
        <v>10</v>
      </c>
      <c r="J52" s="28">
        <f t="shared" si="2"/>
        <v>62.5</v>
      </c>
      <c r="K52" s="26">
        <v>17</v>
      </c>
      <c r="L52" s="26">
        <v>19.5</v>
      </c>
      <c r="M52" s="26">
        <v>36.5</v>
      </c>
      <c r="N52" s="28">
        <f t="shared" si="3"/>
        <v>57.03125</v>
      </c>
      <c r="O52" s="26">
        <v>8</v>
      </c>
      <c r="P52" s="26">
        <v>16</v>
      </c>
      <c r="Q52" s="27">
        <v>590</v>
      </c>
      <c r="R52" s="27">
        <v>593</v>
      </c>
      <c r="S52" s="52" t="s">
        <v>21</v>
      </c>
    </row>
    <row r="53" spans="1:19">
      <c r="A53" s="12">
        <v>46</v>
      </c>
      <c r="B53" s="13" t="s">
        <v>366</v>
      </c>
      <c r="C53" s="13" t="s">
        <v>309</v>
      </c>
      <c r="D53" s="31">
        <v>519.20000000000005</v>
      </c>
      <c r="E53" s="31">
        <v>534.6</v>
      </c>
      <c r="F53" s="31">
        <v>532.0333333333333</v>
      </c>
      <c r="G53" s="26">
        <v>3</v>
      </c>
      <c r="H53" s="26">
        <v>2</v>
      </c>
      <c r="I53" s="26">
        <v>5</v>
      </c>
      <c r="J53" s="28">
        <f t="shared" si="2"/>
        <v>50</v>
      </c>
      <c r="K53" s="26">
        <v>12</v>
      </c>
      <c r="L53" s="26">
        <v>10</v>
      </c>
      <c r="M53" s="26">
        <v>22</v>
      </c>
      <c r="N53" s="28">
        <f t="shared" si="3"/>
        <v>55</v>
      </c>
      <c r="O53" s="26">
        <v>5</v>
      </c>
      <c r="P53" s="24">
        <v>10</v>
      </c>
      <c r="Q53" s="27">
        <v>583</v>
      </c>
      <c r="R53" s="27">
        <v>548</v>
      </c>
      <c r="S53" s="52" t="s">
        <v>27</v>
      </c>
    </row>
    <row r="54" spans="1:19">
      <c r="A54" s="12">
        <v>47</v>
      </c>
      <c r="B54" s="13" t="s">
        <v>598</v>
      </c>
      <c r="C54" s="13" t="s">
        <v>293</v>
      </c>
      <c r="D54" s="31">
        <v>534.25</v>
      </c>
      <c r="E54" s="31">
        <v>531.6</v>
      </c>
      <c r="F54" s="31">
        <v>531.91176470588232</v>
      </c>
      <c r="G54" s="26">
        <v>6</v>
      </c>
      <c r="H54" s="26">
        <v>3</v>
      </c>
      <c r="I54" s="26">
        <v>9</v>
      </c>
      <c r="J54" s="28">
        <f t="shared" si="2"/>
        <v>58.064516129032256</v>
      </c>
      <c r="K54" s="26">
        <v>17.5</v>
      </c>
      <c r="L54" s="26">
        <v>13</v>
      </c>
      <c r="M54" s="26">
        <v>30.5</v>
      </c>
      <c r="N54" s="28">
        <f t="shared" si="3"/>
        <v>49.193548387096769</v>
      </c>
      <c r="O54" s="26">
        <v>7.5</v>
      </c>
      <c r="P54" s="26">
        <v>15.5</v>
      </c>
      <c r="Q54" s="27">
        <v>561</v>
      </c>
      <c r="R54" s="27">
        <v>596</v>
      </c>
      <c r="S54" s="52" t="s">
        <v>21</v>
      </c>
    </row>
    <row r="55" spans="1:19">
      <c r="A55" s="12">
        <v>48</v>
      </c>
      <c r="B55" s="13" t="s">
        <v>201</v>
      </c>
      <c r="C55" s="13" t="s">
        <v>52</v>
      </c>
      <c r="D55" s="31">
        <v>522.20000000000005</v>
      </c>
      <c r="E55" s="31">
        <v>533.6</v>
      </c>
      <c r="F55" s="31">
        <v>531.69999999999993</v>
      </c>
      <c r="G55" s="26">
        <v>5</v>
      </c>
      <c r="H55" s="26">
        <v>4</v>
      </c>
      <c r="I55" s="26">
        <v>9</v>
      </c>
      <c r="J55" s="25">
        <f t="shared" si="2"/>
        <v>90</v>
      </c>
      <c r="K55" s="26">
        <v>15</v>
      </c>
      <c r="L55" s="26">
        <v>16</v>
      </c>
      <c r="M55" s="26">
        <v>31</v>
      </c>
      <c r="N55" s="25">
        <f t="shared" si="3"/>
        <v>77.5</v>
      </c>
      <c r="O55" s="26">
        <v>5</v>
      </c>
      <c r="P55" s="26">
        <v>10</v>
      </c>
      <c r="Q55" s="27">
        <v>550</v>
      </c>
      <c r="R55" s="27">
        <v>591</v>
      </c>
      <c r="S55" s="52" t="s">
        <v>30</v>
      </c>
    </row>
    <row r="56" spans="1:19">
      <c r="A56" s="12">
        <v>49</v>
      </c>
      <c r="B56" s="13" t="s">
        <v>270</v>
      </c>
      <c r="C56" s="13" t="s">
        <v>88</v>
      </c>
      <c r="D56" s="31">
        <v>551.44444444444446</v>
      </c>
      <c r="E56" s="31">
        <v>529.125</v>
      </c>
      <c r="F56" s="31">
        <v>531.60493827160496</v>
      </c>
      <c r="G56" s="26">
        <v>7</v>
      </c>
      <c r="H56" s="24">
        <v>6</v>
      </c>
      <c r="I56" s="24">
        <v>13</v>
      </c>
      <c r="J56" s="28">
        <f t="shared" si="2"/>
        <v>76.470588235294116</v>
      </c>
      <c r="K56" s="26">
        <v>24</v>
      </c>
      <c r="L56" s="26">
        <v>17</v>
      </c>
      <c r="M56" s="26">
        <v>41</v>
      </c>
      <c r="N56" s="28">
        <f t="shared" si="3"/>
        <v>60.294117647058826</v>
      </c>
      <c r="O56" s="26">
        <v>8</v>
      </c>
      <c r="P56" s="26">
        <v>17</v>
      </c>
      <c r="Q56" s="27">
        <v>566</v>
      </c>
      <c r="R56" s="27">
        <v>591</v>
      </c>
      <c r="S56" s="52" t="s">
        <v>26</v>
      </c>
    </row>
    <row r="57" spans="1:19">
      <c r="A57" s="12">
        <v>50</v>
      </c>
      <c r="B57" s="13" t="s">
        <v>209</v>
      </c>
      <c r="C57" s="13" t="s">
        <v>51</v>
      </c>
      <c r="D57" s="31">
        <v>502.33333333333331</v>
      </c>
      <c r="E57" s="31">
        <v>534.875</v>
      </c>
      <c r="F57" s="31">
        <v>531.25925925925924</v>
      </c>
      <c r="G57" s="26">
        <v>4</v>
      </c>
      <c r="H57" s="26">
        <v>2.5</v>
      </c>
      <c r="I57" s="26">
        <v>6.5</v>
      </c>
      <c r="J57" s="28">
        <f t="shared" si="2"/>
        <v>38.235294117647058</v>
      </c>
      <c r="K57" s="26">
        <v>18</v>
      </c>
      <c r="L57" s="26">
        <v>17.5</v>
      </c>
      <c r="M57" s="26">
        <v>35.5</v>
      </c>
      <c r="N57" s="28">
        <f t="shared" si="3"/>
        <v>52.205882352941181</v>
      </c>
      <c r="O57" s="26">
        <v>8</v>
      </c>
      <c r="P57" s="26">
        <v>17</v>
      </c>
      <c r="Q57" s="27">
        <v>560</v>
      </c>
      <c r="R57" s="27">
        <v>580</v>
      </c>
      <c r="S57" s="52" t="s">
        <v>26</v>
      </c>
    </row>
    <row r="58" spans="1:19">
      <c r="A58" s="12">
        <v>51</v>
      </c>
      <c r="B58" s="13" t="s">
        <v>196</v>
      </c>
      <c r="C58" s="13" t="s">
        <v>51</v>
      </c>
      <c r="D58" s="31">
        <v>517.55555555555554</v>
      </c>
      <c r="E58" s="31">
        <v>532</v>
      </c>
      <c r="F58" s="31">
        <v>530.39506172839504</v>
      </c>
      <c r="G58" s="24">
        <v>8</v>
      </c>
      <c r="H58" s="24">
        <v>6</v>
      </c>
      <c r="I58" s="24">
        <v>14</v>
      </c>
      <c r="J58" s="28">
        <f t="shared" si="2"/>
        <v>82.352941176470594</v>
      </c>
      <c r="K58" s="24">
        <v>29</v>
      </c>
      <c r="L58" s="26">
        <v>18.5</v>
      </c>
      <c r="M58" s="24">
        <v>47.5</v>
      </c>
      <c r="N58" s="25">
        <f t="shared" si="3"/>
        <v>69.852941176470594</v>
      </c>
      <c r="O58" s="26">
        <v>8</v>
      </c>
      <c r="P58" s="26">
        <v>17</v>
      </c>
      <c r="Q58" s="27">
        <v>571</v>
      </c>
      <c r="R58" s="27">
        <v>603</v>
      </c>
      <c r="S58" s="52" t="s">
        <v>26</v>
      </c>
    </row>
    <row r="59" spans="1:19">
      <c r="A59" s="12">
        <v>52</v>
      </c>
      <c r="B59" s="13" t="s">
        <v>194</v>
      </c>
      <c r="C59" s="13" t="s">
        <v>51</v>
      </c>
      <c r="D59" s="31">
        <v>520.33333333333337</v>
      </c>
      <c r="E59" s="31">
        <v>531.625</v>
      </c>
      <c r="F59" s="31">
        <v>530.37037037037032</v>
      </c>
      <c r="G59" s="60">
        <v>9</v>
      </c>
      <c r="H59" s="26">
        <v>4</v>
      </c>
      <c r="I59" s="24">
        <v>13</v>
      </c>
      <c r="J59" s="28">
        <f t="shared" si="2"/>
        <v>76.470588235294116</v>
      </c>
      <c r="K59" s="24">
        <v>30.5</v>
      </c>
      <c r="L59" s="26">
        <v>14.5</v>
      </c>
      <c r="M59" s="26">
        <v>45</v>
      </c>
      <c r="N59" s="28">
        <f t="shared" si="3"/>
        <v>66.176470588235304</v>
      </c>
      <c r="O59" s="26">
        <v>8</v>
      </c>
      <c r="P59" s="26">
        <v>17</v>
      </c>
      <c r="Q59" s="27">
        <v>565</v>
      </c>
      <c r="R59" s="27">
        <v>595</v>
      </c>
      <c r="S59" s="52" t="s">
        <v>26</v>
      </c>
    </row>
    <row r="60" spans="1:19">
      <c r="A60" s="12">
        <v>53</v>
      </c>
      <c r="B60" s="13" t="s">
        <v>354</v>
      </c>
      <c r="C60" s="13" t="s">
        <v>501</v>
      </c>
      <c r="D60" s="31">
        <v>519.625</v>
      </c>
      <c r="E60" s="31">
        <v>531.11111111111109</v>
      </c>
      <c r="F60" s="31">
        <v>529.96249999999998</v>
      </c>
      <c r="G60" s="24">
        <v>8</v>
      </c>
      <c r="H60" s="24">
        <v>6</v>
      </c>
      <c r="I60" s="24">
        <v>14</v>
      </c>
      <c r="J60" s="28">
        <f t="shared" si="2"/>
        <v>82.352941176470594</v>
      </c>
      <c r="K60" s="26">
        <v>24</v>
      </c>
      <c r="L60" s="24">
        <v>21</v>
      </c>
      <c r="M60" s="26">
        <v>45</v>
      </c>
      <c r="N60" s="28">
        <f t="shared" si="3"/>
        <v>66.176470588235304</v>
      </c>
      <c r="O60" s="26">
        <v>9</v>
      </c>
      <c r="P60" s="26">
        <v>17</v>
      </c>
      <c r="Q60" s="27">
        <v>553</v>
      </c>
      <c r="R60" s="27">
        <v>597</v>
      </c>
      <c r="S60" s="52" t="s">
        <v>26</v>
      </c>
    </row>
    <row r="61" spans="1:19">
      <c r="A61" s="12">
        <v>54</v>
      </c>
      <c r="B61" s="13" t="s">
        <v>187</v>
      </c>
      <c r="C61" s="13" t="s">
        <v>594</v>
      </c>
      <c r="D61" s="31">
        <v>526.47619047619048</v>
      </c>
      <c r="E61" s="31">
        <v>529.44444444444446</v>
      </c>
      <c r="F61" s="31">
        <v>529.14761904761906</v>
      </c>
      <c r="G61" s="26">
        <v>1</v>
      </c>
      <c r="H61" s="26">
        <v>2</v>
      </c>
      <c r="I61" s="26">
        <v>3</v>
      </c>
      <c r="J61" s="28">
        <f t="shared" si="2"/>
        <v>21.052631578947366</v>
      </c>
      <c r="K61" s="26">
        <v>10.5</v>
      </c>
      <c r="L61" s="26">
        <v>17</v>
      </c>
      <c r="M61" s="26">
        <v>27.5</v>
      </c>
      <c r="N61" s="28">
        <f t="shared" si="3"/>
        <v>48.245614035087719</v>
      </c>
      <c r="O61" s="26">
        <v>9</v>
      </c>
      <c r="P61" s="26">
        <v>14.25</v>
      </c>
      <c r="Q61" s="27">
        <v>563</v>
      </c>
      <c r="R61" s="27">
        <v>597</v>
      </c>
      <c r="S61" s="52" t="s">
        <v>21</v>
      </c>
    </row>
    <row r="62" spans="1:19">
      <c r="A62" s="12">
        <v>55</v>
      </c>
      <c r="B62" s="13" t="s">
        <v>181</v>
      </c>
      <c r="C62" s="13" t="s">
        <v>28</v>
      </c>
      <c r="D62" s="31">
        <v>524.375</v>
      </c>
      <c r="E62" s="31">
        <v>528.77777777777783</v>
      </c>
      <c r="F62" s="31">
        <v>528.33749999999998</v>
      </c>
      <c r="G62" s="26">
        <v>4</v>
      </c>
      <c r="H62" s="26">
        <v>5</v>
      </c>
      <c r="I62" s="26">
        <v>9</v>
      </c>
      <c r="J62" s="28">
        <f t="shared" si="2"/>
        <v>52.941176470588239</v>
      </c>
      <c r="K62" s="26">
        <v>14</v>
      </c>
      <c r="L62" s="24">
        <v>22</v>
      </c>
      <c r="M62" s="26">
        <v>36</v>
      </c>
      <c r="N62" s="28">
        <f t="shared" si="3"/>
        <v>52.941176470588239</v>
      </c>
      <c r="O62" s="26">
        <v>9</v>
      </c>
      <c r="P62" s="26">
        <v>17</v>
      </c>
      <c r="Q62" s="27">
        <v>549</v>
      </c>
      <c r="R62" s="27">
        <v>607</v>
      </c>
      <c r="S62" s="52" t="s">
        <v>21</v>
      </c>
    </row>
    <row r="63" spans="1:19">
      <c r="A63" s="12">
        <v>56</v>
      </c>
      <c r="B63" s="13" t="s">
        <v>619</v>
      </c>
      <c r="C63" s="13" t="s">
        <v>54</v>
      </c>
      <c r="D63" s="31">
        <v>531.6</v>
      </c>
      <c r="E63" s="31">
        <v>527.6</v>
      </c>
      <c r="F63" s="31">
        <v>528.26666666666665</v>
      </c>
      <c r="G63" s="26">
        <v>5</v>
      </c>
      <c r="H63" s="26">
        <v>1</v>
      </c>
      <c r="I63" s="26">
        <v>6</v>
      </c>
      <c r="J63" s="28">
        <f t="shared" si="2"/>
        <v>60</v>
      </c>
      <c r="K63" s="26">
        <v>16</v>
      </c>
      <c r="L63" s="26">
        <v>8</v>
      </c>
      <c r="M63" s="26">
        <v>24</v>
      </c>
      <c r="N63" s="28">
        <f t="shared" si="3"/>
        <v>60</v>
      </c>
      <c r="O63" s="26">
        <v>5</v>
      </c>
      <c r="P63" s="24">
        <v>10</v>
      </c>
      <c r="Q63" s="27">
        <v>572</v>
      </c>
      <c r="R63" s="27">
        <v>617</v>
      </c>
      <c r="S63" s="52" t="s">
        <v>27</v>
      </c>
    </row>
    <row r="64" spans="1:19">
      <c r="A64" s="12">
        <v>57</v>
      </c>
      <c r="B64" s="13" t="s">
        <v>453</v>
      </c>
      <c r="C64" s="13" t="s">
        <v>50</v>
      </c>
      <c r="D64" s="31">
        <v>558.88888888888891</v>
      </c>
      <c r="E64" s="31">
        <v>523.57142857142856</v>
      </c>
      <c r="F64" s="31">
        <v>527.98611111111109</v>
      </c>
      <c r="G64" s="24">
        <v>8</v>
      </c>
      <c r="H64" s="26">
        <v>3</v>
      </c>
      <c r="I64" s="26">
        <v>11</v>
      </c>
      <c r="J64" s="28">
        <f t="shared" si="2"/>
        <v>68.75</v>
      </c>
      <c r="K64" s="24">
        <v>27.5</v>
      </c>
      <c r="L64" s="26">
        <v>14.5</v>
      </c>
      <c r="M64" s="26">
        <v>42</v>
      </c>
      <c r="N64" s="28">
        <f t="shared" si="3"/>
        <v>65.625</v>
      </c>
      <c r="O64" s="26">
        <v>7</v>
      </c>
      <c r="P64" s="26">
        <v>16</v>
      </c>
      <c r="Q64" s="27">
        <v>592</v>
      </c>
      <c r="R64" s="27">
        <v>581</v>
      </c>
      <c r="S64" s="52" t="s">
        <v>26</v>
      </c>
    </row>
    <row r="65" spans="1:19">
      <c r="A65" s="12">
        <v>58</v>
      </c>
      <c r="B65" s="13" t="s">
        <v>275</v>
      </c>
      <c r="C65" s="13" t="s">
        <v>459</v>
      </c>
      <c r="D65" s="31">
        <v>514.79999999999995</v>
      </c>
      <c r="E65" s="31">
        <v>529.6</v>
      </c>
      <c r="F65" s="31">
        <v>527.13333333333333</v>
      </c>
      <c r="G65" s="26">
        <v>5</v>
      </c>
      <c r="H65" s="26">
        <v>3</v>
      </c>
      <c r="I65" s="26">
        <v>8</v>
      </c>
      <c r="J65" s="28">
        <f t="shared" si="2"/>
        <v>80</v>
      </c>
      <c r="K65" s="26">
        <v>12.5</v>
      </c>
      <c r="L65" s="26">
        <v>13</v>
      </c>
      <c r="M65" s="26">
        <v>25.5</v>
      </c>
      <c r="N65" s="28">
        <f t="shared" si="3"/>
        <v>63.75</v>
      </c>
      <c r="O65" s="26">
        <v>5</v>
      </c>
      <c r="P65" s="24">
        <v>10</v>
      </c>
      <c r="Q65" s="27">
        <v>561</v>
      </c>
      <c r="R65" s="27">
        <v>541</v>
      </c>
      <c r="S65" s="52" t="s">
        <v>27</v>
      </c>
    </row>
    <row r="66" spans="1:19">
      <c r="A66" s="12">
        <v>59</v>
      </c>
      <c r="B66" s="13" t="s">
        <v>604</v>
      </c>
      <c r="C66" s="13" t="s">
        <v>56</v>
      </c>
      <c r="D66" s="31">
        <v>528.4</v>
      </c>
      <c r="E66" s="31">
        <v>526.44444444444446</v>
      </c>
      <c r="F66" s="31">
        <v>526.64</v>
      </c>
      <c r="G66" s="26">
        <v>4</v>
      </c>
      <c r="H66" s="26">
        <v>4</v>
      </c>
      <c r="I66" s="26">
        <v>8</v>
      </c>
      <c r="J66" s="28">
        <f t="shared" si="2"/>
        <v>57.142857142857146</v>
      </c>
      <c r="K66" s="26">
        <v>14</v>
      </c>
      <c r="L66" s="26">
        <v>17</v>
      </c>
      <c r="M66" s="26">
        <v>31</v>
      </c>
      <c r="N66" s="28">
        <f t="shared" si="3"/>
        <v>55.357142857142861</v>
      </c>
      <c r="O66" s="26">
        <v>9</v>
      </c>
      <c r="P66" s="26">
        <v>14</v>
      </c>
      <c r="Q66" s="27">
        <v>558</v>
      </c>
      <c r="R66" s="27">
        <v>567</v>
      </c>
      <c r="S66" s="52" t="s">
        <v>26</v>
      </c>
    </row>
    <row r="67" spans="1:19">
      <c r="A67" s="12">
        <v>60</v>
      </c>
      <c r="B67" s="13" t="s">
        <v>620</v>
      </c>
      <c r="C67" s="13" t="s">
        <v>309</v>
      </c>
      <c r="D67" s="31">
        <v>534.5</v>
      </c>
      <c r="E67" s="31">
        <v>523</v>
      </c>
      <c r="F67" s="31">
        <v>525.875</v>
      </c>
      <c r="G67" s="26">
        <v>2</v>
      </c>
      <c r="H67" s="26">
        <v>1</v>
      </c>
      <c r="I67" s="26">
        <v>3</v>
      </c>
      <c r="J67" s="28">
        <f t="shared" si="2"/>
        <v>60</v>
      </c>
      <c r="K67" s="26">
        <v>5</v>
      </c>
      <c r="L67" s="26">
        <v>6</v>
      </c>
      <c r="M67" s="26">
        <v>11</v>
      </c>
      <c r="N67" s="28">
        <f t="shared" si="3"/>
        <v>55</v>
      </c>
      <c r="O67" s="26">
        <v>3</v>
      </c>
      <c r="P67" s="26">
        <v>5</v>
      </c>
      <c r="Q67" s="27">
        <v>574</v>
      </c>
      <c r="R67" s="27">
        <v>564</v>
      </c>
      <c r="S67" s="52" t="s">
        <v>27</v>
      </c>
    </row>
    <row r="68" spans="1:19">
      <c r="A68" s="12">
        <v>61</v>
      </c>
      <c r="B68" s="13" t="s">
        <v>268</v>
      </c>
      <c r="C68" s="13" t="s">
        <v>51</v>
      </c>
      <c r="D68" s="31">
        <v>534.71428571428567</v>
      </c>
      <c r="E68" s="31">
        <v>524.88888888888891</v>
      </c>
      <c r="F68" s="31">
        <v>525.87142857142851</v>
      </c>
      <c r="G68" s="26">
        <v>6</v>
      </c>
      <c r="H68" s="24">
        <v>7</v>
      </c>
      <c r="I68" s="24">
        <v>13</v>
      </c>
      <c r="J68" s="28">
        <f t="shared" si="2"/>
        <v>81.25</v>
      </c>
      <c r="K68" s="26">
        <v>17.5</v>
      </c>
      <c r="L68" s="26">
        <v>20.5</v>
      </c>
      <c r="M68" s="26">
        <v>38</v>
      </c>
      <c r="N68" s="28">
        <f t="shared" si="3"/>
        <v>59.375</v>
      </c>
      <c r="O68" s="26">
        <v>9</v>
      </c>
      <c r="P68" s="26">
        <v>16</v>
      </c>
      <c r="Q68" s="27">
        <v>581</v>
      </c>
      <c r="R68" s="27">
        <v>628</v>
      </c>
      <c r="S68" s="52" t="s">
        <v>26</v>
      </c>
    </row>
    <row r="69" spans="1:19">
      <c r="A69" s="12">
        <v>62</v>
      </c>
      <c r="B69" s="13" t="s">
        <v>172</v>
      </c>
      <c r="C69" s="13" t="s">
        <v>48</v>
      </c>
      <c r="D69" s="31">
        <v>548.11111111111109</v>
      </c>
      <c r="E69" s="31">
        <v>523.22222222222217</v>
      </c>
      <c r="F69" s="31">
        <v>525.71111111111111</v>
      </c>
      <c r="G69" s="26">
        <v>6</v>
      </c>
      <c r="H69" s="26">
        <v>2</v>
      </c>
      <c r="I69" s="26">
        <v>8</v>
      </c>
      <c r="J69" s="28">
        <f t="shared" si="2"/>
        <v>44.444444444444443</v>
      </c>
      <c r="K69" s="26">
        <v>21.5</v>
      </c>
      <c r="L69" s="26">
        <v>14</v>
      </c>
      <c r="M69" s="26">
        <v>35.5</v>
      </c>
      <c r="N69" s="28">
        <f t="shared" si="3"/>
        <v>49.305555555555557</v>
      </c>
      <c r="O69" s="26">
        <v>9</v>
      </c>
      <c r="P69" s="24">
        <v>18</v>
      </c>
      <c r="Q69" s="27">
        <v>625</v>
      </c>
      <c r="R69" s="27">
        <v>616</v>
      </c>
      <c r="S69" s="52" t="s">
        <v>21</v>
      </c>
    </row>
    <row r="70" spans="1:19">
      <c r="A70" s="12">
        <v>63</v>
      </c>
      <c r="B70" s="13" t="s">
        <v>605</v>
      </c>
      <c r="C70" s="13" t="s">
        <v>353</v>
      </c>
      <c r="D70" s="31">
        <v>514.75</v>
      </c>
      <c r="E70" s="31">
        <v>526.71428571428567</v>
      </c>
      <c r="F70" s="31">
        <v>525.21875</v>
      </c>
      <c r="G70" s="26">
        <v>6</v>
      </c>
      <c r="H70" s="26">
        <v>3</v>
      </c>
      <c r="I70" s="26">
        <v>9</v>
      </c>
      <c r="J70" s="28">
        <f t="shared" si="2"/>
        <v>60</v>
      </c>
      <c r="K70" s="26">
        <v>21.5</v>
      </c>
      <c r="L70" s="26">
        <v>16</v>
      </c>
      <c r="M70" s="26">
        <v>37.5</v>
      </c>
      <c r="N70" s="28">
        <f t="shared" si="3"/>
        <v>62.5</v>
      </c>
      <c r="O70" s="26">
        <v>7</v>
      </c>
      <c r="P70" s="26">
        <v>15</v>
      </c>
      <c r="Q70" s="27">
        <v>553</v>
      </c>
      <c r="R70" s="27">
        <v>610</v>
      </c>
      <c r="S70" s="52" t="s">
        <v>26</v>
      </c>
    </row>
    <row r="71" spans="1:19">
      <c r="A71" s="12">
        <v>64</v>
      </c>
      <c r="B71" s="13" t="s">
        <v>176</v>
      </c>
      <c r="C71" s="13" t="s">
        <v>46</v>
      </c>
      <c r="D71" s="31">
        <v>518.66666666666663</v>
      </c>
      <c r="E71" s="31">
        <v>525.77777777777783</v>
      </c>
      <c r="F71" s="31">
        <v>525.06666666666672</v>
      </c>
      <c r="G71" s="26">
        <v>3</v>
      </c>
      <c r="H71" s="26">
        <v>5</v>
      </c>
      <c r="I71" s="26">
        <v>8</v>
      </c>
      <c r="J71" s="28">
        <f t="shared" si="2"/>
        <v>48.484848484848484</v>
      </c>
      <c r="K71" s="26">
        <v>12.5</v>
      </c>
      <c r="L71" s="24">
        <v>22.5</v>
      </c>
      <c r="M71" s="26">
        <v>35</v>
      </c>
      <c r="N71" s="28">
        <f t="shared" si="3"/>
        <v>53.030303030303031</v>
      </c>
      <c r="O71" s="26">
        <v>9</v>
      </c>
      <c r="P71" s="26">
        <v>16.5</v>
      </c>
      <c r="Q71" s="27">
        <v>567</v>
      </c>
      <c r="R71" s="27">
        <v>594</v>
      </c>
      <c r="S71" s="52" t="s">
        <v>21</v>
      </c>
    </row>
    <row r="72" spans="1:19">
      <c r="A72" s="12">
        <v>65</v>
      </c>
      <c r="B72" s="13" t="s">
        <v>599</v>
      </c>
      <c r="C72" s="13" t="s">
        <v>25</v>
      </c>
      <c r="D72" s="31">
        <v>512.34285714285716</v>
      </c>
      <c r="E72" s="31">
        <v>526.58064516129036</v>
      </c>
      <c r="F72" s="31">
        <v>524.95346938775515</v>
      </c>
      <c r="G72" s="26">
        <v>4</v>
      </c>
      <c r="H72" s="26">
        <v>1</v>
      </c>
      <c r="I72" s="26">
        <v>5</v>
      </c>
      <c r="J72" s="28">
        <f t="shared" ref="J72:J103" si="4">100/P72*I72</f>
        <v>30.303030303030305</v>
      </c>
      <c r="K72" s="26">
        <v>17</v>
      </c>
      <c r="L72" s="26">
        <v>9</v>
      </c>
      <c r="M72" s="26">
        <v>26</v>
      </c>
      <c r="N72" s="28">
        <f t="shared" ref="N72:N103" si="5">(100/(P72*4))*M72</f>
        <v>39.393939393939391</v>
      </c>
      <c r="O72" s="26">
        <v>7.75</v>
      </c>
      <c r="P72" s="26">
        <v>16.5</v>
      </c>
      <c r="Q72" s="27">
        <v>557</v>
      </c>
      <c r="R72" s="27">
        <v>557</v>
      </c>
      <c r="S72" s="52" t="s">
        <v>21</v>
      </c>
    </row>
    <row r="73" spans="1:19">
      <c r="A73" s="12">
        <v>66</v>
      </c>
      <c r="B73" s="13" t="s">
        <v>198</v>
      </c>
      <c r="C73" s="13" t="s">
        <v>24</v>
      </c>
      <c r="D73" s="31">
        <v>547</v>
      </c>
      <c r="E73" s="31">
        <v>519.77777777777783</v>
      </c>
      <c r="F73" s="31">
        <v>524.72727272727275</v>
      </c>
      <c r="G73" s="26">
        <v>3</v>
      </c>
      <c r="H73" s="26">
        <v>3</v>
      </c>
      <c r="I73" s="26">
        <v>6</v>
      </c>
      <c r="J73" s="28">
        <f t="shared" si="4"/>
        <v>63.15789473684211</v>
      </c>
      <c r="K73" s="26">
        <v>15</v>
      </c>
      <c r="L73" s="26">
        <v>9</v>
      </c>
      <c r="M73" s="26">
        <v>24</v>
      </c>
      <c r="N73" s="28">
        <f t="shared" si="5"/>
        <v>63.15789473684211</v>
      </c>
      <c r="O73" s="26">
        <v>4.5</v>
      </c>
      <c r="P73" s="26">
        <v>9.5</v>
      </c>
      <c r="Q73" s="27">
        <v>569</v>
      </c>
      <c r="R73" s="27">
        <v>584</v>
      </c>
      <c r="S73" s="52" t="s">
        <v>27</v>
      </c>
    </row>
    <row r="74" spans="1:19">
      <c r="A74" s="12">
        <v>67</v>
      </c>
      <c r="B74" s="13" t="s">
        <v>205</v>
      </c>
      <c r="C74" s="13" t="s">
        <v>52</v>
      </c>
      <c r="D74" s="31">
        <v>540.6</v>
      </c>
      <c r="E74" s="31">
        <v>522</v>
      </c>
      <c r="F74" s="31">
        <v>524.65714285714284</v>
      </c>
      <c r="G74" s="26">
        <v>5</v>
      </c>
      <c r="H74" s="26">
        <v>5</v>
      </c>
      <c r="I74" s="26">
        <v>10</v>
      </c>
      <c r="J74" s="25">
        <f t="shared" si="4"/>
        <v>90.909090909090921</v>
      </c>
      <c r="K74" s="26">
        <v>16.5</v>
      </c>
      <c r="L74" s="26">
        <v>16</v>
      </c>
      <c r="M74" s="26">
        <v>32.5</v>
      </c>
      <c r="N74" s="25">
        <f t="shared" si="5"/>
        <v>73.863636363636374</v>
      </c>
      <c r="O74" s="26">
        <v>6</v>
      </c>
      <c r="P74" s="26">
        <v>11</v>
      </c>
      <c r="Q74" s="27">
        <v>570</v>
      </c>
      <c r="R74" s="27">
        <v>601</v>
      </c>
      <c r="S74" s="52" t="s">
        <v>30</v>
      </c>
    </row>
    <row r="75" spans="1:19">
      <c r="A75" s="12">
        <v>68</v>
      </c>
      <c r="B75" s="13" t="s">
        <v>274</v>
      </c>
      <c r="C75" s="13" t="s">
        <v>349</v>
      </c>
      <c r="D75" s="22">
        <v>578.55555555555554</v>
      </c>
      <c r="E75" s="31">
        <v>518</v>
      </c>
      <c r="F75" s="31">
        <v>524.05555555555554</v>
      </c>
      <c r="G75" s="26">
        <v>6.5</v>
      </c>
      <c r="H75" s="26">
        <v>3</v>
      </c>
      <c r="I75" s="26">
        <v>9.5</v>
      </c>
      <c r="J75" s="28">
        <f t="shared" si="4"/>
        <v>52.777777777777779</v>
      </c>
      <c r="K75" s="26">
        <v>20.5</v>
      </c>
      <c r="L75" s="26">
        <v>13.5</v>
      </c>
      <c r="M75" s="26">
        <v>34</v>
      </c>
      <c r="N75" s="28">
        <f t="shared" si="5"/>
        <v>47.222222222222221</v>
      </c>
      <c r="O75" s="26">
        <v>9</v>
      </c>
      <c r="P75" s="24">
        <v>18</v>
      </c>
      <c r="Q75" s="27">
        <v>595</v>
      </c>
      <c r="R75" s="27">
        <v>587</v>
      </c>
      <c r="S75" s="52" t="s">
        <v>21</v>
      </c>
    </row>
    <row r="76" spans="1:19">
      <c r="A76" s="12">
        <v>69</v>
      </c>
      <c r="B76" s="13" t="s">
        <v>454</v>
      </c>
      <c r="C76" s="13" t="s">
        <v>594</v>
      </c>
      <c r="D76" s="31">
        <v>537</v>
      </c>
      <c r="E76" s="31">
        <v>522.26666666666665</v>
      </c>
      <c r="F76" s="31">
        <v>524</v>
      </c>
      <c r="G76" s="26">
        <v>3</v>
      </c>
      <c r="H76" s="26">
        <v>2</v>
      </c>
      <c r="I76" s="26">
        <v>5</v>
      </c>
      <c r="J76" s="28">
        <f t="shared" si="4"/>
        <v>37.037037037037038</v>
      </c>
      <c r="K76" s="26">
        <v>11</v>
      </c>
      <c r="L76" s="26">
        <v>10</v>
      </c>
      <c r="M76" s="26">
        <v>21</v>
      </c>
      <c r="N76" s="28">
        <f t="shared" si="5"/>
        <v>38.888888888888886</v>
      </c>
      <c r="O76" s="26">
        <v>7.5</v>
      </c>
      <c r="P76" s="26">
        <v>13.5</v>
      </c>
      <c r="Q76" s="27">
        <v>576</v>
      </c>
      <c r="R76" s="27">
        <v>589</v>
      </c>
      <c r="S76" s="52" t="s">
        <v>21</v>
      </c>
    </row>
    <row r="77" spans="1:19">
      <c r="A77" s="12">
        <v>70</v>
      </c>
      <c r="B77" s="13" t="s">
        <v>207</v>
      </c>
      <c r="C77" s="13" t="s">
        <v>50</v>
      </c>
      <c r="D77" s="31">
        <v>521</v>
      </c>
      <c r="E77" s="31">
        <v>523.88888888888891</v>
      </c>
      <c r="F77" s="31">
        <v>523.6</v>
      </c>
      <c r="G77" s="26">
        <v>6</v>
      </c>
      <c r="H77" s="24">
        <v>6</v>
      </c>
      <c r="I77" s="26">
        <v>12</v>
      </c>
      <c r="J77" s="28">
        <f t="shared" si="4"/>
        <v>66.666666666666657</v>
      </c>
      <c r="K77" s="26">
        <v>21</v>
      </c>
      <c r="L77" s="26">
        <v>19</v>
      </c>
      <c r="M77" s="26">
        <v>40</v>
      </c>
      <c r="N77" s="28">
        <f t="shared" si="5"/>
        <v>55.555555555555557</v>
      </c>
      <c r="O77" s="26">
        <v>9</v>
      </c>
      <c r="P77" s="24">
        <v>18</v>
      </c>
      <c r="Q77" s="27">
        <v>557</v>
      </c>
      <c r="R77" s="27">
        <v>600</v>
      </c>
      <c r="S77" s="52" t="s">
        <v>26</v>
      </c>
    </row>
    <row r="78" spans="1:19">
      <c r="A78" s="12">
        <v>71</v>
      </c>
      <c r="B78" s="13" t="s">
        <v>189</v>
      </c>
      <c r="C78" s="13" t="s">
        <v>348</v>
      </c>
      <c r="D78" s="31">
        <v>512.23529411764707</v>
      </c>
      <c r="E78" s="31">
        <v>525</v>
      </c>
      <c r="F78" s="31">
        <v>523.58169934640523</v>
      </c>
      <c r="G78" s="26">
        <v>3</v>
      </c>
      <c r="H78" s="26">
        <v>2</v>
      </c>
      <c r="I78" s="26">
        <v>5</v>
      </c>
      <c r="J78" s="28">
        <f t="shared" si="4"/>
        <v>30.303030303030305</v>
      </c>
      <c r="K78" s="26">
        <v>16.5</v>
      </c>
      <c r="L78" s="26">
        <v>14</v>
      </c>
      <c r="M78" s="26">
        <v>30.5</v>
      </c>
      <c r="N78" s="28">
        <f t="shared" si="5"/>
        <v>46.212121212121211</v>
      </c>
      <c r="O78" s="26">
        <v>8</v>
      </c>
      <c r="P78" s="26">
        <v>16.5</v>
      </c>
      <c r="Q78" s="27">
        <v>570</v>
      </c>
      <c r="R78" s="27">
        <v>580</v>
      </c>
      <c r="S78" s="52" t="s">
        <v>21</v>
      </c>
    </row>
    <row r="79" spans="1:19">
      <c r="A79" s="12">
        <v>72</v>
      </c>
      <c r="B79" s="13" t="s">
        <v>352</v>
      </c>
      <c r="C79" s="13" t="s">
        <v>46</v>
      </c>
      <c r="D79" s="31">
        <v>525.67741935483866</v>
      </c>
      <c r="E79" s="31">
        <v>521.55555555555554</v>
      </c>
      <c r="F79" s="31">
        <v>521.9677419354839</v>
      </c>
      <c r="G79" s="26">
        <v>2.5</v>
      </c>
      <c r="H79" s="26">
        <v>3</v>
      </c>
      <c r="I79" s="26">
        <v>5.5</v>
      </c>
      <c r="J79" s="28">
        <f t="shared" si="4"/>
        <v>32.835820895522389</v>
      </c>
      <c r="K79" s="26">
        <v>10.5</v>
      </c>
      <c r="L79" s="26">
        <v>17</v>
      </c>
      <c r="M79" s="26">
        <v>27.5</v>
      </c>
      <c r="N79" s="28">
        <f t="shared" si="5"/>
        <v>41.044776119402989</v>
      </c>
      <c r="O79" s="26">
        <v>9</v>
      </c>
      <c r="P79" s="26">
        <v>16.75</v>
      </c>
      <c r="Q79" s="27">
        <v>560</v>
      </c>
      <c r="R79" s="27">
        <v>605</v>
      </c>
      <c r="S79" s="52" t="s">
        <v>21</v>
      </c>
    </row>
    <row r="80" spans="1:19">
      <c r="A80" s="12">
        <v>73</v>
      </c>
      <c r="B80" s="13" t="s">
        <v>452</v>
      </c>
      <c r="C80" s="13" t="s">
        <v>594</v>
      </c>
      <c r="D80" s="31">
        <v>526.6</v>
      </c>
      <c r="E80" s="31">
        <v>521.28571428571433</v>
      </c>
      <c r="F80" s="31">
        <v>521.95000000000005</v>
      </c>
      <c r="G80" s="26">
        <v>3</v>
      </c>
      <c r="H80" s="26">
        <v>2</v>
      </c>
      <c r="I80" s="26">
        <v>5</v>
      </c>
      <c r="J80" s="28">
        <f t="shared" si="4"/>
        <v>41.666666666666671</v>
      </c>
      <c r="K80" s="26">
        <v>10.5</v>
      </c>
      <c r="L80" s="26">
        <v>12</v>
      </c>
      <c r="M80" s="26">
        <v>22.5</v>
      </c>
      <c r="N80" s="28">
        <f t="shared" si="5"/>
        <v>46.875</v>
      </c>
      <c r="O80" s="26">
        <v>7</v>
      </c>
      <c r="P80" s="26">
        <v>12</v>
      </c>
      <c r="Q80" s="27">
        <v>558</v>
      </c>
      <c r="R80" s="27">
        <v>626</v>
      </c>
      <c r="S80" s="52" t="s">
        <v>21</v>
      </c>
    </row>
    <row r="81" spans="1:19">
      <c r="A81" s="12">
        <v>74</v>
      </c>
      <c r="B81" s="13" t="s">
        <v>456</v>
      </c>
      <c r="C81" s="13" t="s">
        <v>501</v>
      </c>
      <c r="D81" s="31">
        <v>528.57142857142856</v>
      </c>
      <c r="E81" s="31">
        <v>520.79999999999995</v>
      </c>
      <c r="F81" s="31">
        <v>521.87192118226596</v>
      </c>
      <c r="G81" s="26">
        <v>5</v>
      </c>
      <c r="H81" s="26">
        <v>5</v>
      </c>
      <c r="I81" s="26">
        <v>10</v>
      </c>
      <c r="J81" s="28">
        <f t="shared" si="4"/>
        <v>75.471698113207552</v>
      </c>
      <c r="K81" s="26">
        <v>20.5</v>
      </c>
      <c r="L81" s="26">
        <v>16</v>
      </c>
      <c r="M81" s="26">
        <v>36.5</v>
      </c>
      <c r="N81" s="28">
        <f t="shared" si="5"/>
        <v>68.867924528301884</v>
      </c>
      <c r="O81" s="26">
        <v>6.25</v>
      </c>
      <c r="P81" s="26">
        <v>13.25</v>
      </c>
      <c r="Q81" s="27">
        <v>545</v>
      </c>
      <c r="R81" s="27">
        <v>554</v>
      </c>
      <c r="S81" s="52" t="s">
        <v>26</v>
      </c>
    </row>
    <row r="82" spans="1:19">
      <c r="A82" s="12">
        <v>75</v>
      </c>
      <c r="B82" s="13" t="s">
        <v>449</v>
      </c>
      <c r="C82" s="13" t="s">
        <v>33</v>
      </c>
      <c r="D82" s="31">
        <v>538</v>
      </c>
      <c r="E82" s="31">
        <v>520</v>
      </c>
      <c r="F82" s="31">
        <v>521.79999999999995</v>
      </c>
      <c r="G82" s="26">
        <v>5.5</v>
      </c>
      <c r="H82" s="26">
        <v>5</v>
      </c>
      <c r="I82" s="26">
        <v>10.5</v>
      </c>
      <c r="J82" s="28">
        <f t="shared" si="4"/>
        <v>61.764705882352942</v>
      </c>
      <c r="K82" s="26">
        <v>20.5</v>
      </c>
      <c r="L82" s="26">
        <v>20</v>
      </c>
      <c r="M82" s="26">
        <v>40.5</v>
      </c>
      <c r="N82" s="28">
        <f t="shared" si="5"/>
        <v>59.558823529411768</v>
      </c>
      <c r="O82" s="26">
        <v>9</v>
      </c>
      <c r="P82" s="26">
        <v>17</v>
      </c>
      <c r="Q82" s="27">
        <v>567</v>
      </c>
      <c r="R82" s="27">
        <v>603</v>
      </c>
      <c r="S82" s="52" t="s">
        <v>26</v>
      </c>
    </row>
    <row r="83" spans="1:19">
      <c r="A83" s="12">
        <v>76</v>
      </c>
      <c r="B83" s="13" t="s">
        <v>271</v>
      </c>
      <c r="C83" s="13" t="s">
        <v>52</v>
      </c>
      <c r="D83" s="31">
        <v>540.6</v>
      </c>
      <c r="E83" s="31">
        <v>518</v>
      </c>
      <c r="F83" s="31">
        <v>521.76666666666665</v>
      </c>
      <c r="G83" s="26">
        <v>5</v>
      </c>
      <c r="H83" s="26">
        <v>5</v>
      </c>
      <c r="I83" s="26">
        <v>10</v>
      </c>
      <c r="J83" s="61">
        <f t="shared" si="4"/>
        <v>100</v>
      </c>
      <c r="K83" s="26">
        <v>14</v>
      </c>
      <c r="L83" s="26">
        <v>15</v>
      </c>
      <c r="M83" s="26">
        <v>29</v>
      </c>
      <c r="N83" s="25">
        <f t="shared" si="5"/>
        <v>72.5</v>
      </c>
      <c r="O83" s="26">
        <v>5</v>
      </c>
      <c r="P83" s="26">
        <v>10</v>
      </c>
      <c r="Q83" s="27">
        <v>575</v>
      </c>
      <c r="R83" s="27">
        <v>567</v>
      </c>
      <c r="S83" s="52" t="s">
        <v>30</v>
      </c>
    </row>
    <row r="84" spans="1:19">
      <c r="A84" s="12">
        <v>77</v>
      </c>
      <c r="B84" s="13" t="s">
        <v>458</v>
      </c>
      <c r="C84" s="13" t="s">
        <v>459</v>
      </c>
      <c r="D84" s="31">
        <v>535</v>
      </c>
      <c r="E84" s="31">
        <v>518</v>
      </c>
      <c r="F84" s="31">
        <v>520.83333333333337</v>
      </c>
      <c r="G84" s="26">
        <v>3</v>
      </c>
      <c r="H84" s="26">
        <v>3</v>
      </c>
      <c r="I84" s="26">
        <v>6</v>
      </c>
      <c r="J84" s="28">
        <f t="shared" si="4"/>
        <v>60</v>
      </c>
      <c r="K84" s="26">
        <v>11.5</v>
      </c>
      <c r="L84" s="26">
        <v>10</v>
      </c>
      <c r="M84" s="26">
        <v>21.5</v>
      </c>
      <c r="N84" s="28">
        <f t="shared" si="5"/>
        <v>53.75</v>
      </c>
      <c r="O84" s="26">
        <v>5</v>
      </c>
      <c r="P84" s="24">
        <v>10</v>
      </c>
      <c r="Q84" s="27">
        <v>554</v>
      </c>
      <c r="R84" s="27">
        <v>600</v>
      </c>
      <c r="S84" s="52" t="s">
        <v>27</v>
      </c>
    </row>
    <row r="85" spans="1:19">
      <c r="A85" s="12">
        <v>78</v>
      </c>
      <c r="B85" s="13" t="s">
        <v>606</v>
      </c>
      <c r="C85" s="13" t="s">
        <v>33</v>
      </c>
      <c r="D85" s="31">
        <v>531.375</v>
      </c>
      <c r="E85" s="31">
        <v>519.5</v>
      </c>
      <c r="F85" s="31">
        <v>520.81944444444446</v>
      </c>
      <c r="G85" s="26">
        <v>4</v>
      </c>
      <c r="H85" s="24">
        <v>6</v>
      </c>
      <c r="I85" s="26">
        <v>10</v>
      </c>
      <c r="J85" s="28">
        <f t="shared" si="4"/>
        <v>62.5</v>
      </c>
      <c r="K85" s="26">
        <v>18.5</v>
      </c>
      <c r="L85" s="26">
        <v>19</v>
      </c>
      <c r="M85" s="26">
        <v>37.5</v>
      </c>
      <c r="N85" s="28">
        <f t="shared" si="5"/>
        <v>58.59375</v>
      </c>
      <c r="O85" s="26">
        <v>8</v>
      </c>
      <c r="P85" s="26">
        <v>16</v>
      </c>
      <c r="Q85" s="27">
        <v>578</v>
      </c>
      <c r="R85" s="27">
        <v>605</v>
      </c>
      <c r="S85" s="52" t="s">
        <v>26</v>
      </c>
    </row>
    <row r="86" spans="1:19">
      <c r="A86" s="12">
        <v>79</v>
      </c>
      <c r="B86" s="13" t="s">
        <v>600</v>
      </c>
      <c r="C86" s="13" t="s">
        <v>594</v>
      </c>
      <c r="D86" s="31">
        <v>523.16666666666663</v>
      </c>
      <c r="E86" s="31">
        <v>520</v>
      </c>
      <c r="F86" s="31">
        <v>520.42222222222222</v>
      </c>
      <c r="G86" s="26">
        <v>3</v>
      </c>
      <c r="H86" s="26">
        <v>3</v>
      </c>
      <c r="I86" s="26">
        <v>6</v>
      </c>
      <c r="J86" s="28">
        <f t="shared" si="4"/>
        <v>48</v>
      </c>
      <c r="K86" s="26">
        <v>10</v>
      </c>
      <c r="L86" s="26">
        <v>11</v>
      </c>
      <c r="M86" s="26">
        <v>21</v>
      </c>
      <c r="N86" s="28">
        <f t="shared" si="5"/>
        <v>42</v>
      </c>
      <c r="O86" s="26">
        <v>6.5</v>
      </c>
      <c r="P86" s="26">
        <v>12.5</v>
      </c>
      <c r="Q86" s="27">
        <v>560</v>
      </c>
      <c r="R86" s="27">
        <v>576</v>
      </c>
      <c r="S86" s="52" t="s">
        <v>21</v>
      </c>
    </row>
    <row r="87" spans="1:19">
      <c r="A87" s="12">
        <v>80</v>
      </c>
      <c r="B87" s="13" t="s">
        <v>220</v>
      </c>
      <c r="C87" s="13" t="s">
        <v>249</v>
      </c>
      <c r="D87" s="31">
        <v>523.38461538461536</v>
      </c>
      <c r="E87" s="31">
        <v>520</v>
      </c>
      <c r="F87" s="31">
        <v>520.37606837606836</v>
      </c>
      <c r="G87" s="26">
        <v>3.5</v>
      </c>
      <c r="H87" s="26">
        <v>5</v>
      </c>
      <c r="I87" s="26">
        <v>8.5</v>
      </c>
      <c r="J87" s="28">
        <f t="shared" si="4"/>
        <v>58.620689655172413</v>
      </c>
      <c r="K87" s="26">
        <v>10.5</v>
      </c>
      <c r="L87" s="26">
        <v>20</v>
      </c>
      <c r="M87" s="26">
        <v>30.5</v>
      </c>
      <c r="N87" s="28">
        <f t="shared" si="5"/>
        <v>52.586206896551722</v>
      </c>
      <c r="O87" s="26">
        <v>8</v>
      </c>
      <c r="P87" s="26">
        <v>14.5</v>
      </c>
      <c r="Q87" s="27">
        <v>566</v>
      </c>
      <c r="R87" s="27">
        <v>601</v>
      </c>
      <c r="S87" s="52" t="s">
        <v>26</v>
      </c>
    </row>
    <row r="88" spans="1:19">
      <c r="A88" s="12">
        <v>81</v>
      </c>
      <c r="B88" s="13" t="s">
        <v>365</v>
      </c>
      <c r="C88" s="13" t="s">
        <v>20</v>
      </c>
      <c r="D88" s="31">
        <v>520.75</v>
      </c>
      <c r="E88" s="31">
        <v>520.33333333333337</v>
      </c>
      <c r="F88" s="31">
        <v>520.375</v>
      </c>
      <c r="G88" s="26">
        <v>3</v>
      </c>
      <c r="H88" s="26">
        <v>4</v>
      </c>
      <c r="I88" s="26">
        <v>7</v>
      </c>
      <c r="J88" s="28">
        <f t="shared" si="4"/>
        <v>41.176470588235297</v>
      </c>
      <c r="K88" s="26">
        <v>16</v>
      </c>
      <c r="L88" s="26">
        <v>16</v>
      </c>
      <c r="M88" s="26">
        <v>32</v>
      </c>
      <c r="N88" s="28">
        <f t="shared" si="5"/>
        <v>47.058823529411768</v>
      </c>
      <c r="O88" s="26">
        <v>9</v>
      </c>
      <c r="P88" s="26">
        <v>17</v>
      </c>
      <c r="Q88" s="27">
        <v>550</v>
      </c>
      <c r="R88" s="27">
        <v>611</v>
      </c>
      <c r="S88" s="52" t="s">
        <v>26</v>
      </c>
    </row>
    <row r="89" spans="1:19">
      <c r="A89" s="12">
        <v>82</v>
      </c>
      <c r="B89" s="13" t="s">
        <v>601</v>
      </c>
      <c r="C89" s="13" t="s">
        <v>349</v>
      </c>
      <c r="D89" s="31">
        <v>531.5</v>
      </c>
      <c r="E89" s="31">
        <v>518.30769230769226</v>
      </c>
      <c r="F89" s="31">
        <v>520.06666666666661</v>
      </c>
      <c r="G89" s="26">
        <v>1.5</v>
      </c>
      <c r="H89" s="26">
        <v>1.5</v>
      </c>
      <c r="I89" s="26">
        <v>3</v>
      </c>
      <c r="J89" s="28">
        <f t="shared" si="4"/>
        <v>28.571428571428569</v>
      </c>
      <c r="K89" s="26">
        <v>6</v>
      </c>
      <c r="L89" s="26">
        <v>12</v>
      </c>
      <c r="M89" s="26">
        <v>18</v>
      </c>
      <c r="N89" s="28">
        <f t="shared" si="5"/>
        <v>42.857142857142854</v>
      </c>
      <c r="O89" s="26">
        <v>6.5</v>
      </c>
      <c r="P89" s="26">
        <v>10.5</v>
      </c>
      <c r="Q89" s="27">
        <v>544</v>
      </c>
      <c r="R89" s="27">
        <v>601</v>
      </c>
      <c r="S89" s="52" t="s">
        <v>21</v>
      </c>
    </row>
    <row r="90" spans="1:19">
      <c r="A90" s="12">
        <v>83</v>
      </c>
      <c r="B90" s="13" t="s">
        <v>445</v>
      </c>
      <c r="C90" s="13" t="s">
        <v>45</v>
      </c>
      <c r="D90" s="31">
        <v>530.14285714285711</v>
      </c>
      <c r="E90" s="31">
        <v>517.73333333333335</v>
      </c>
      <c r="F90" s="31">
        <v>519.19327731092437</v>
      </c>
      <c r="G90" s="26">
        <v>4</v>
      </c>
      <c r="H90" s="26">
        <v>1</v>
      </c>
      <c r="I90" s="26">
        <v>5</v>
      </c>
      <c r="J90" s="28">
        <f t="shared" si="4"/>
        <v>34.482758620689651</v>
      </c>
      <c r="K90" s="26">
        <v>11.5</v>
      </c>
      <c r="L90" s="26">
        <v>5.5</v>
      </c>
      <c r="M90" s="26">
        <v>17</v>
      </c>
      <c r="N90" s="28">
        <f t="shared" si="5"/>
        <v>29.310344827586206</v>
      </c>
      <c r="O90" s="26">
        <v>7.5</v>
      </c>
      <c r="P90" s="26">
        <v>14.5</v>
      </c>
      <c r="Q90" s="27">
        <v>556</v>
      </c>
      <c r="R90" s="27">
        <v>593</v>
      </c>
      <c r="S90" s="52" t="s">
        <v>21</v>
      </c>
    </row>
    <row r="91" spans="1:19">
      <c r="A91" s="12">
        <v>84</v>
      </c>
      <c r="B91" s="13" t="s">
        <v>607</v>
      </c>
      <c r="C91" s="13" t="s">
        <v>88</v>
      </c>
      <c r="D91" s="31">
        <v>518.55555555555554</v>
      </c>
      <c r="E91" s="31">
        <v>519.11111111111109</v>
      </c>
      <c r="F91" s="31">
        <v>519.05555555555554</v>
      </c>
      <c r="G91" s="26">
        <v>4</v>
      </c>
      <c r="H91" s="26">
        <v>5</v>
      </c>
      <c r="I91" s="26">
        <v>9</v>
      </c>
      <c r="J91" s="28">
        <f t="shared" si="4"/>
        <v>50</v>
      </c>
      <c r="K91" s="26">
        <v>18.5</v>
      </c>
      <c r="L91" s="26">
        <v>18.5</v>
      </c>
      <c r="M91" s="26">
        <v>37</v>
      </c>
      <c r="N91" s="28">
        <f t="shared" si="5"/>
        <v>51.388888888888886</v>
      </c>
      <c r="O91" s="26">
        <v>9</v>
      </c>
      <c r="P91" s="24">
        <v>18</v>
      </c>
      <c r="Q91" s="27">
        <v>553</v>
      </c>
      <c r="R91" s="27">
        <v>518</v>
      </c>
      <c r="S91" s="52" t="s">
        <v>26</v>
      </c>
    </row>
    <row r="92" spans="1:19">
      <c r="A92" s="12">
        <v>85</v>
      </c>
      <c r="B92" s="13" t="s">
        <v>368</v>
      </c>
      <c r="C92" s="13" t="s">
        <v>54</v>
      </c>
      <c r="D92" s="31">
        <v>522.20000000000005</v>
      </c>
      <c r="E92" s="31">
        <v>518.4</v>
      </c>
      <c r="F92" s="31">
        <v>519.0333333333333</v>
      </c>
      <c r="G92" s="26">
        <v>4</v>
      </c>
      <c r="H92" s="26">
        <v>1</v>
      </c>
      <c r="I92" s="26">
        <v>5</v>
      </c>
      <c r="J92" s="28">
        <f t="shared" si="4"/>
        <v>50</v>
      </c>
      <c r="K92" s="26">
        <v>14.5</v>
      </c>
      <c r="L92" s="26">
        <v>7</v>
      </c>
      <c r="M92" s="26">
        <v>21.5</v>
      </c>
      <c r="N92" s="28">
        <f t="shared" si="5"/>
        <v>53.75</v>
      </c>
      <c r="O92" s="26">
        <v>5</v>
      </c>
      <c r="P92" s="24">
        <v>10</v>
      </c>
      <c r="Q92" s="27">
        <v>550</v>
      </c>
      <c r="R92" s="27">
        <v>582</v>
      </c>
      <c r="S92" s="52" t="s">
        <v>27</v>
      </c>
    </row>
    <row r="93" spans="1:19">
      <c r="A93" s="12">
        <v>86</v>
      </c>
      <c r="B93" s="13" t="s">
        <v>199</v>
      </c>
      <c r="C93" s="13" t="s">
        <v>50</v>
      </c>
      <c r="D93" s="31">
        <v>524.11111111111109</v>
      </c>
      <c r="E93" s="31">
        <v>517.55555555555554</v>
      </c>
      <c r="F93" s="31">
        <v>518.21111111111111</v>
      </c>
      <c r="G93" s="24">
        <v>8</v>
      </c>
      <c r="H93" s="26">
        <v>3</v>
      </c>
      <c r="I93" s="26">
        <v>11</v>
      </c>
      <c r="J93" s="28">
        <f t="shared" si="4"/>
        <v>61.111111111111107</v>
      </c>
      <c r="K93" s="26">
        <v>25</v>
      </c>
      <c r="L93" s="26">
        <v>18</v>
      </c>
      <c r="M93" s="26">
        <v>43</v>
      </c>
      <c r="N93" s="28">
        <f t="shared" si="5"/>
        <v>59.722222222222221</v>
      </c>
      <c r="O93" s="26">
        <v>9</v>
      </c>
      <c r="P93" s="24">
        <v>18</v>
      </c>
      <c r="Q93" s="27">
        <v>597</v>
      </c>
      <c r="R93" s="27">
        <v>606</v>
      </c>
      <c r="S93" s="52" t="s">
        <v>26</v>
      </c>
    </row>
    <row r="94" spans="1:19">
      <c r="A94" s="12">
        <v>87</v>
      </c>
      <c r="B94" s="13" t="s">
        <v>229</v>
      </c>
      <c r="C94" s="13" t="s">
        <v>459</v>
      </c>
      <c r="D94" s="31">
        <v>522.5</v>
      </c>
      <c r="E94" s="31">
        <v>516.75</v>
      </c>
      <c r="F94" s="31">
        <v>517.9</v>
      </c>
      <c r="G94" s="26">
        <v>3</v>
      </c>
      <c r="H94" s="26">
        <v>1</v>
      </c>
      <c r="I94" s="26">
        <v>4</v>
      </c>
      <c r="J94" s="28">
        <f t="shared" si="4"/>
        <v>50</v>
      </c>
      <c r="K94" s="26">
        <v>9.5</v>
      </c>
      <c r="L94" s="26">
        <v>7.5</v>
      </c>
      <c r="M94" s="26">
        <v>17</v>
      </c>
      <c r="N94" s="28">
        <f t="shared" si="5"/>
        <v>53.125</v>
      </c>
      <c r="O94" s="26">
        <v>4</v>
      </c>
      <c r="P94" s="26">
        <v>8</v>
      </c>
      <c r="Q94" s="27">
        <v>542</v>
      </c>
      <c r="R94" s="27">
        <v>548</v>
      </c>
      <c r="S94" s="52" t="s">
        <v>27</v>
      </c>
    </row>
    <row r="95" spans="1:19">
      <c r="A95" s="12">
        <v>88</v>
      </c>
      <c r="B95" s="13" t="s">
        <v>608</v>
      </c>
      <c r="C95" s="13" t="s">
        <v>56</v>
      </c>
      <c r="D95" s="31">
        <v>517.77777777777783</v>
      </c>
      <c r="E95" s="31">
        <v>517.66666666666663</v>
      </c>
      <c r="F95" s="31">
        <v>517.68253968253964</v>
      </c>
      <c r="G95" s="26">
        <v>4</v>
      </c>
      <c r="H95" s="26">
        <v>3</v>
      </c>
      <c r="I95" s="26">
        <v>7</v>
      </c>
      <c r="J95" s="28">
        <f t="shared" si="4"/>
        <v>46.666666666666671</v>
      </c>
      <c r="K95" s="26">
        <v>18.5</v>
      </c>
      <c r="L95" s="26">
        <v>11</v>
      </c>
      <c r="M95" s="26">
        <v>29.5</v>
      </c>
      <c r="N95" s="28">
        <f t="shared" si="5"/>
        <v>49.166666666666671</v>
      </c>
      <c r="O95" s="26">
        <v>6</v>
      </c>
      <c r="P95" s="26">
        <v>15</v>
      </c>
      <c r="Q95" s="27">
        <v>578</v>
      </c>
      <c r="R95" s="27">
        <v>539</v>
      </c>
      <c r="S95" s="52" t="s">
        <v>26</v>
      </c>
    </row>
    <row r="96" spans="1:19">
      <c r="A96" s="12">
        <v>89</v>
      </c>
      <c r="B96" s="13" t="s">
        <v>290</v>
      </c>
      <c r="C96" s="13" t="s">
        <v>88</v>
      </c>
      <c r="D96" s="31">
        <v>534.11111111111109</v>
      </c>
      <c r="E96" s="31">
        <v>515.44444444444446</v>
      </c>
      <c r="F96" s="31">
        <v>517.31111111111113</v>
      </c>
      <c r="G96" s="26">
        <v>7</v>
      </c>
      <c r="H96" s="24">
        <v>6</v>
      </c>
      <c r="I96" s="24">
        <v>13</v>
      </c>
      <c r="J96" s="28">
        <f t="shared" si="4"/>
        <v>72.222222222222214</v>
      </c>
      <c r="K96" s="26">
        <v>21.5</v>
      </c>
      <c r="L96" s="26">
        <v>16.5</v>
      </c>
      <c r="M96" s="26">
        <v>38</v>
      </c>
      <c r="N96" s="28">
        <f t="shared" si="5"/>
        <v>52.777777777777779</v>
      </c>
      <c r="O96" s="26">
        <v>9</v>
      </c>
      <c r="P96" s="24">
        <v>18</v>
      </c>
      <c r="Q96" s="27">
        <v>565</v>
      </c>
      <c r="R96" s="27">
        <v>588</v>
      </c>
      <c r="S96" s="52" t="s">
        <v>26</v>
      </c>
    </row>
    <row r="97" spans="1:19">
      <c r="A97" s="12">
        <v>90</v>
      </c>
      <c r="B97" s="13" t="s">
        <v>464</v>
      </c>
      <c r="C97" s="13" t="s">
        <v>309</v>
      </c>
      <c r="D97" s="31">
        <v>494.8</v>
      </c>
      <c r="E97" s="31">
        <v>524.33333333333337</v>
      </c>
      <c r="F97" s="31">
        <v>516.95000000000005</v>
      </c>
      <c r="G97" s="26">
        <v>4</v>
      </c>
      <c r="H97" s="26">
        <v>1</v>
      </c>
      <c r="I97" s="26">
        <v>5</v>
      </c>
      <c r="J97" s="28">
        <f t="shared" si="4"/>
        <v>62.5</v>
      </c>
      <c r="K97" s="26">
        <v>13</v>
      </c>
      <c r="L97" s="26">
        <v>6</v>
      </c>
      <c r="M97" s="26">
        <v>19</v>
      </c>
      <c r="N97" s="28">
        <f t="shared" si="5"/>
        <v>59.375</v>
      </c>
      <c r="O97" s="26">
        <v>3</v>
      </c>
      <c r="P97" s="26">
        <v>8</v>
      </c>
      <c r="Q97" s="27">
        <v>556</v>
      </c>
      <c r="R97" s="27">
        <v>522</v>
      </c>
      <c r="S97" s="52" t="s">
        <v>27</v>
      </c>
    </row>
    <row r="98" spans="1:19">
      <c r="A98" s="12">
        <v>91</v>
      </c>
      <c r="B98" s="13" t="s">
        <v>455</v>
      </c>
      <c r="C98" s="13" t="s">
        <v>24</v>
      </c>
      <c r="D98" s="31">
        <v>554.20000000000005</v>
      </c>
      <c r="E98" s="31">
        <v>509.2</v>
      </c>
      <c r="F98" s="31">
        <v>516.69999999999993</v>
      </c>
      <c r="G98" s="26">
        <v>5</v>
      </c>
      <c r="H98" s="26">
        <v>3</v>
      </c>
      <c r="I98" s="26">
        <v>8</v>
      </c>
      <c r="J98" s="28">
        <f t="shared" si="4"/>
        <v>80</v>
      </c>
      <c r="K98" s="26">
        <v>14</v>
      </c>
      <c r="L98" s="26">
        <v>9.5</v>
      </c>
      <c r="M98" s="26">
        <v>23.5</v>
      </c>
      <c r="N98" s="28">
        <f t="shared" si="5"/>
        <v>58.75</v>
      </c>
      <c r="O98" s="26">
        <v>5</v>
      </c>
      <c r="P98" s="24">
        <v>10</v>
      </c>
      <c r="Q98" s="27">
        <v>580</v>
      </c>
      <c r="R98" s="27">
        <v>570</v>
      </c>
      <c r="S98" s="52" t="s">
        <v>27</v>
      </c>
    </row>
    <row r="99" spans="1:19">
      <c r="A99" s="12">
        <v>92</v>
      </c>
      <c r="B99" s="13" t="s">
        <v>621</v>
      </c>
      <c r="C99" s="13" t="s">
        <v>24</v>
      </c>
      <c r="D99" s="31">
        <v>549</v>
      </c>
      <c r="E99" s="31">
        <v>504.66666666666669</v>
      </c>
      <c r="F99" s="31">
        <v>515.75</v>
      </c>
      <c r="G99" s="26">
        <v>1</v>
      </c>
      <c r="H99" s="26">
        <v>1</v>
      </c>
      <c r="I99" s="26">
        <v>2</v>
      </c>
      <c r="J99" s="28">
        <f t="shared" si="4"/>
        <v>40</v>
      </c>
      <c r="K99" s="26">
        <v>5</v>
      </c>
      <c r="L99" s="26">
        <v>4.5</v>
      </c>
      <c r="M99" s="26">
        <v>9.5</v>
      </c>
      <c r="N99" s="28">
        <f t="shared" si="5"/>
        <v>47.5</v>
      </c>
      <c r="O99" s="26">
        <v>3</v>
      </c>
      <c r="P99" s="26">
        <v>5</v>
      </c>
      <c r="Q99" s="27">
        <v>558</v>
      </c>
      <c r="R99" s="27">
        <v>0</v>
      </c>
      <c r="S99" s="52" t="s">
        <v>27</v>
      </c>
    </row>
    <row r="100" spans="1:19">
      <c r="A100" s="12">
        <v>93</v>
      </c>
      <c r="B100" s="13" t="s">
        <v>355</v>
      </c>
      <c r="C100" s="13" t="s">
        <v>88</v>
      </c>
      <c r="D100" s="31">
        <v>515.66666666666663</v>
      </c>
      <c r="E100" s="31">
        <v>515.44444444444446</v>
      </c>
      <c r="F100" s="31">
        <v>515.4666666666667</v>
      </c>
      <c r="G100" s="26">
        <v>6</v>
      </c>
      <c r="H100" s="26">
        <v>2</v>
      </c>
      <c r="I100" s="26">
        <v>8</v>
      </c>
      <c r="J100" s="28">
        <f t="shared" si="4"/>
        <v>44.444444444444443</v>
      </c>
      <c r="K100" s="26">
        <v>20.5</v>
      </c>
      <c r="L100" s="26">
        <v>12.5</v>
      </c>
      <c r="M100" s="26">
        <v>33</v>
      </c>
      <c r="N100" s="28">
        <f t="shared" si="5"/>
        <v>45.833333333333329</v>
      </c>
      <c r="O100" s="26">
        <v>9</v>
      </c>
      <c r="P100" s="24">
        <v>18</v>
      </c>
      <c r="Q100" s="27">
        <v>557</v>
      </c>
      <c r="R100" s="27">
        <v>568</v>
      </c>
      <c r="S100" s="52" t="s">
        <v>26</v>
      </c>
    </row>
    <row r="101" spans="1:19">
      <c r="A101" s="12">
        <v>94</v>
      </c>
      <c r="B101" s="13" t="s">
        <v>292</v>
      </c>
      <c r="C101" s="13" t="s">
        <v>22</v>
      </c>
      <c r="D101" s="31">
        <v>529</v>
      </c>
      <c r="E101" s="31">
        <v>512.6</v>
      </c>
      <c r="F101" s="31">
        <v>515.33333333333337</v>
      </c>
      <c r="G101" s="26">
        <v>3</v>
      </c>
      <c r="H101" s="26">
        <v>3.5</v>
      </c>
      <c r="I101" s="26">
        <v>6.5</v>
      </c>
      <c r="J101" s="28">
        <f t="shared" si="4"/>
        <v>72.222222222222214</v>
      </c>
      <c r="K101" s="26">
        <v>11.5</v>
      </c>
      <c r="L101" s="26">
        <v>11.5</v>
      </c>
      <c r="M101" s="26">
        <v>23</v>
      </c>
      <c r="N101" s="28">
        <f t="shared" si="5"/>
        <v>63.888888888888886</v>
      </c>
      <c r="O101" s="26">
        <v>5</v>
      </c>
      <c r="P101" s="26">
        <v>9</v>
      </c>
      <c r="Q101" s="27">
        <v>565</v>
      </c>
      <c r="R101" s="27">
        <v>587</v>
      </c>
      <c r="S101" s="52" t="s">
        <v>27</v>
      </c>
    </row>
    <row r="102" spans="1:19">
      <c r="A102" s="12">
        <v>95</v>
      </c>
      <c r="B102" s="13" t="s">
        <v>192</v>
      </c>
      <c r="C102" s="13" t="s">
        <v>25</v>
      </c>
      <c r="D102" s="31">
        <v>520</v>
      </c>
      <c r="E102" s="31">
        <v>514.66666666666663</v>
      </c>
      <c r="F102" s="31">
        <v>515.24324324324323</v>
      </c>
      <c r="G102" s="26">
        <v>3.5</v>
      </c>
      <c r="H102" s="26">
        <v>1</v>
      </c>
      <c r="I102" s="26">
        <v>4.5</v>
      </c>
      <c r="J102" s="28">
        <f t="shared" si="4"/>
        <v>31.034482758620687</v>
      </c>
      <c r="K102" s="26">
        <v>12</v>
      </c>
      <c r="L102" s="26">
        <v>6.5</v>
      </c>
      <c r="M102" s="26">
        <v>18.5</v>
      </c>
      <c r="N102" s="28">
        <f t="shared" si="5"/>
        <v>31.896551724137929</v>
      </c>
      <c r="O102" s="26">
        <v>8.25</v>
      </c>
      <c r="P102" s="26">
        <v>14.5</v>
      </c>
      <c r="Q102" s="27">
        <v>545</v>
      </c>
      <c r="R102" s="27">
        <v>600</v>
      </c>
      <c r="S102" s="52" t="s">
        <v>21</v>
      </c>
    </row>
    <row r="103" spans="1:19">
      <c r="A103" s="12">
        <v>96</v>
      </c>
      <c r="B103" s="13" t="s">
        <v>185</v>
      </c>
      <c r="C103" s="13" t="s">
        <v>501</v>
      </c>
      <c r="D103" s="31">
        <v>515.55555555555554</v>
      </c>
      <c r="E103" s="31">
        <v>514.11764705882354</v>
      </c>
      <c r="F103" s="31">
        <v>514.26900584795328</v>
      </c>
      <c r="G103" s="26">
        <v>5</v>
      </c>
      <c r="H103" s="26">
        <v>3</v>
      </c>
      <c r="I103" s="26">
        <v>8</v>
      </c>
      <c r="J103" s="28">
        <f t="shared" si="4"/>
        <v>45.714285714285715</v>
      </c>
      <c r="K103" s="26">
        <v>23</v>
      </c>
      <c r="L103" s="26">
        <v>14.5</v>
      </c>
      <c r="M103" s="26">
        <v>37.5</v>
      </c>
      <c r="N103" s="28">
        <f t="shared" si="5"/>
        <v>53.571428571428569</v>
      </c>
      <c r="O103" s="26">
        <v>8.5</v>
      </c>
      <c r="P103" s="26">
        <v>17.5</v>
      </c>
      <c r="Q103" s="27">
        <v>545</v>
      </c>
      <c r="R103" s="27">
        <v>597</v>
      </c>
      <c r="S103" s="52" t="s">
        <v>26</v>
      </c>
    </row>
    <row r="104" spans="1:19">
      <c r="A104" s="12">
        <v>97</v>
      </c>
      <c r="B104" s="13" t="s">
        <v>359</v>
      </c>
      <c r="C104" s="13" t="s">
        <v>353</v>
      </c>
      <c r="D104" s="31">
        <v>471.09090909090907</v>
      </c>
      <c r="E104" s="31">
        <v>519.625</v>
      </c>
      <c r="F104" s="31">
        <v>514.23232323232321</v>
      </c>
      <c r="G104" s="26">
        <v>1</v>
      </c>
      <c r="H104" s="26">
        <v>5</v>
      </c>
      <c r="I104" s="26">
        <v>6</v>
      </c>
      <c r="J104" s="28">
        <f t="shared" ref="J104:J135" si="6">100/P104*I104</f>
        <v>44.444444444444443</v>
      </c>
      <c r="K104" s="26">
        <v>6</v>
      </c>
      <c r="L104" s="26">
        <v>19</v>
      </c>
      <c r="M104" s="26">
        <v>25</v>
      </c>
      <c r="N104" s="28">
        <f t="shared" ref="N104:N135" si="7">(100/(P104*4))*M104</f>
        <v>46.296296296296298</v>
      </c>
      <c r="O104" s="26">
        <v>8</v>
      </c>
      <c r="P104" s="26">
        <v>13.5</v>
      </c>
      <c r="Q104" s="27">
        <v>553</v>
      </c>
      <c r="R104" s="27">
        <v>545</v>
      </c>
      <c r="S104" s="52" t="s">
        <v>26</v>
      </c>
    </row>
    <row r="105" spans="1:19">
      <c r="A105" s="12">
        <v>98</v>
      </c>
      <c r="B105" s="13" t="s">
        <v>276</v>
      </c>
      <c r="C105" s="13" t="s">
        <v>459</v>
      </c>
      <c r="D105" s="31">
        <v>506.8</v>
      </c>
      <c r="E105" s="31">
        <v>515.4</v>
      </c>
      <c r="F105" s="31">
        <v>513.9666666666667</v>
      </c>
      <c r="G105" s="26">
        <v>3</v>
      </c>
      <c r="H105" s="26">
        <v>3</v>
      </c>
      <c r="I105" s="26">
        <v>6</v>
      </c>
      <c r="J105" s="28">
        <f t="shared" si="6"/>
        <v>60</v>
      </c>
      <c r="K105" s="26">
        <v>10</v>
      </c>
      <c r="L105" s="26">
        <v>11</v>
      </c>
      <c r="M105" s="26">
        <v>21</v>
      </c>
      <c r="N105" s="28">
        <f t="shared" si="7"/>
        <v>52.5</v>
      </c>
      <c r="O105" s="26">
        <v>5</v>
      </c>
      <c r="P105" s="24">
        <v>10</v>
      </c>
      <c r="Q105" s="27">
        <v>555</v>
      </c>
      <c r="R105" s="27">
        <v>554</v>
      </c>
      <c r="S105" s="52" t="s">
        <v>27</v>
      </c>
    </row>
    <row r="106" spans="1:19">
      <c r="A106" s="12">
        <v>99</v>
      </c>
      <c r="B106" s="13" t="s">
        <v>211</v>
      </c>
      <c r="C106" s="13" t="s">
        <v>245</v>
      </c>
      <c r="D106" s="31">
        <v>529.75</v>
      </c>
      <c r="E106" s="31">
        <v>511.625</v>
      </c>
      <c r="F106" s="31">
        <v>513.63888888888891</v>
      </c>
      <c r="G106" s="26">
        <v>5.5</v>
      </c>
      <c r="H106" s="26">
        <v>3</v>
      </c>
      <c r="I106" s="26">
        <v>8.5</v>
      </c>
      <c r="J106" s="28">
        <f t="shared" si="6"/>
        <v>53.125</v>
      </c>
      <c r="K106" s="26">
        <v>21.5</v>
      </c>
      <c r="L106" s="26">
        <v>13.5</v>
      </c>
      <c r="M106" s="26">
        <v>35</v>
      </c>
      <c r="N106" s="28">
        <f t="shared" si="7"/>
        <v>54.6875</v>
      </c>
      <c r="O106" s="26">
        <v>8</v>
      </c>
      <c r="P106" s="26">
        <v>16</v>
      </c>
      <c r="Q106" s="27">
        <v>591</v>
      </c>
      <c r="R106" s="27">
        <v>573</v>
      </c>
      <c r="S106" s="52" t="s">
        <v>26</v>
      </c>
    </row>
    <row r="107" spans="1:19">
      <c r="A107" s="12">
        <v>100</v>
      </c>
      <c r="B107" s="13" t="s">
        <v>219</v>
      </c>
      <c r="C107" s="13" t="s">
        <v>56</v>
      </c>
      <c r="D107" s="31">
        <v>521.875</v>
      </c>
      <c r="E107" s="31">
        <v>511.5</v>
      </c>
      <c r="F107" s="31">
        <v>512.65277777777783</v>
      </c>
      <c r="G107" s="26">
        <v>2</v>
      </c>
      <c r="H107" s="26">
        <v>2.5</v>
      </c>
      <c r="I107" s="26">
        <v>4.5</v>
      </c>
      <c r="J107" s="28">
        <f t="shared" si="6"/>
        <v>28.125</v>
      </c>
      <c r="K107" s="26">
        <v>15.5</v>
      </c>
      <c r="L107" s="26">
        <v>15</v>
      </c>
      <c r="M107" s="26">
        <v>30.5</v>
      </c>
      <c r="N107" s="28">
        <f t="shared" si="7"/>
        <v>47.65625</v>
      </c>
      <c r="O107" s="26">
        <v>8</v>
      </c>
      <c r="P107" s="26">
        <v>16</v>
      </c>
      <c r="Q107" s="27">
        <v>566</v>
      </c>
      <c r="R107" s="27">
        <v>598</v>
      </c>
      <c r="S107" s="52" t="s">
        <v>26</v>
      </c>
    </row>
    <row r="108" spans="1:19">
      <c r="A108" s="12">
        <v>101</v>
      </c>
      <c r="B108" s="13" t="s">
        <v>357</v>
      </c>
      <c r="C108" s="13" t="s">
        <v>501</v>
      </c>
      <c r="D108" s="31">
        <v>503.23076923076923</v>
      </c>
      <c r="E108" s="31">
        <v>513.625</v>
      </c>
      <c r="F108" s="31">
        <v>512.47008547008545</v>
      </c>
      <c r="G108" s="26">
        <v>3</v>
      </c>
      <c r="H108" s="26">
        <v>2</v>
      </c>
      <c r="I108" s="26">
        <v>5</v>
      </c>
      <c r="J108" s="28">
        <f t="shared" si="6"/>
        <v>34.482758620689651</v>
      </c>
      <c r="K108" s="26">
        <v>14.5</v>
      </c>
      <c r="L108" s="26">
        <v>13</v>
      </c>
      <c r="M108" s="26">
        <v>27.5</v>
      </c>
      <c r="N108" s="28">
        <f t="shared" si="7"/>
        <v>47.41379310344827</v>
      </c>
      <c r="O108" s="26">
        <v>8</v>
      </c>
      <c r="P108" s="26">
        <v>14.5</v>
      </c>
      <c r="Q108" s="27">
        <v>553</v>
      </c>
      <c r="R108" s="27">
        <v>554</v>
      </c>
      <c r="S108" s="52" t="s">
        <v>26</v>
      </c>
    </row>
    <row r="109" spans="1:19">
      <c r="A109" s="12">
        <v>102</v>
      </c>
      <c r="B109" s="13" t="s">
        <v>279</v>
      </c>
      <c r="C109" s="13" t="s">
        <v>249</v>
      </c>
      <c r="D109" s="31">
        <v>549.16666666666663</v>
      </c>
      <c r="E109" s="31">
        <v>506.625</v>
      </c>
      <c r="F109" s="31">
        <v>511.3518518518519</v>
      </c>
      <c r="G109" s="26">
        <v>4</v>
      </c>
      <c r="H109" s="26">
        <v>2</v>
      </c>
      <c r="I109" s="26">
        <v>6</v>
      </c>
      <c r="J109" s="28">
        <f t="shared" si="6"/>
        <v>42.857142857142861</v>
      </c>
      <c r="K109" s="26">
        <v>14.5</v>
      </c>
      <c r="L109" s="26">
        <v>10</v>
      </c>
      <c r="M109" s="26">
        <v>24.5</v>
      </c>
      <c r="N109" s="28">
        <f t="shared" si="7"/>
        <v>43.75</v>
      </c>
      <c r="O109" s="26">
        <v>8</v>
      </c>
      <c r="P109" s="26">
        <v>14</v>
      </c>
      <c r="Q109" s="27">
        <v>582</v>
      </c>
      <c r="R109" s="27">
        <v>591</v>
      </c>
      <c r="S109" s="52" t="s">
        <v>26</v>
      </c>
    </row>
    <row r="110" spans="1:19">
      <c r="A110" s="12">
        <v>103</v>
      </c>
      <c r="B110" s="13" t="s">
        <v>203</v>
      </c>
      <c r="C110" s="13" t="s">
        <v>88</v>
      </c>
      <c r="D110" s="31">
        <v>535.66666666666663</v>
      </c>
      <c r="E110" s="31">
        <v>507.88888888888891</v>
      </c>
      <c r="F110" s="31">
        <v>510.66666666666669</v>
      </c>
      <c r="G110" s="26">
        <v>5</v>
      </c>
      <c r="H110" s="26">
        <v>4</v>
      </c>
      <c r="I110" s="26">
        <v>9</v>
      </c>
      <c r="J110" s="28">
        <f t="shared" si="6"/>
        <v>50</v>
      </c>
      <c r="K110" s="26">
        <v>16</v>
      </c>
      <c r="L110" s="26">
        <v>17</v>
      </c>
      <c r="M110" s="26">
        <v>33</v>
      </c>
      <c r="N110" s="28">
        <f t="shared" si="7"/>
        <v>45.833333333333329</v>
      </c>
      <c r="O110" s="26">
        <v>9</v>
      </c>
      <c r="P110" s="24">
        <v>18</v>
      </c>
      <c r="Q110" s="27">
        <v>576</v>
      </c>
      <c r="R110" s="27">
        <v>603</v>
      </c>
      <c r="S110" s="52" t="s">
        <v>26</v>
      </c>
    </row>
    <row r="111" spans="1:19">
      <c r="A111" s="12">
        <v>104</v>
      </c>
      <c r="B111" s="13" t="s">
        <v>627</v>
      </c>
      <c r="C111" s="13" t="s">
        <v>29</v>
      </c>
      <c r="D111" s="31">
        <v>506.4</v>
      </c>
      <c r="E111" s="31">
        <v>511.4</v>
      </c>
      <c r="F111" s="31">
        <v>510.56666666666666</v>
      </c>
      <c r="G111" s="26">
        <v>4</v>
      </c>
      <c r="H111" s="26">
        <v>2</v>
      </c>
      <c r="I111" s="26">
        <v>6</v>
      </c>
      <c r="J111" s="28">
        <f t="shared" si="6"/>
        <v>60</v>
      </c>
      <c r="K111" s="26">
        <v>14.5</v>
      </c>
      <c r="L111" s="26">
        <v>11</v>
      </c>
      <c r="M111" s="26">
        <v>25.5</v>
      </c>
      <c r="N111" s="28">
        <f t="shared" si="7"/>
        <v>63.75</v>
      </c>
      <c r="O111" s="26">
        <v>5</v>
      </c>
      <c r="P111" s="26">
        <v>10</v>
      </c>
      <c r="Q111" s="27">
        <v>531</v>
      </c>
      <c r="R111" s="27">
        <v>554</v>
      </c>
      <c r="S111" s="52" t="s">
        <v>30</v>
      </c>
    </row>
    <row r="112" spans="1:19">
      <c r="A112" s="12">
        <v>105</v>
      </c>
      <c r="B112" s="13" t="s">
        <v>358</v>
      </c>
      <c r="C112" s="13" t="s">
        <v>51</v>
      </c>
      <c r="D112" s="31">
        <v>514.71428571428567</v>
      </c>
      <c r="E112" s="31">
        <v>509.5</v>
      </c>
      <c r="F112" s="31">
        <v>510.24489795918367</v>
      </c>
      <c r="G112" s="26">
        <v>4</v>
      </c>
      <c r="H112" s="26">
        <v>3.25</v>
      </c>
      <c r="I112" s="26">
        <v>7.25</v>
      </c>
      <c r="J112" s="28">
        <f t="shared" si="6"/>
        <v>55.769230769230774</v>
      </c>
      <c r="K112" s="26">
        <v>16</v>
      </c>
      <c r="L112" s="26">
        <v>12</v>
      </c>
      <c r="M112" s="26">
        <v>28</v>
      </c>
      <c r="N112" s="28">
        <f t="shared" si="7"/>
        <v>53.846153846153847</v>
      </c>
      <c r="O112" s="26">
        <v>6</v>
      </c>
      <c r="P112" s="26">
        <v>13</v>
      </c>
      <c r="Q112" s="27">
        <v>547</v>
      </c>
      <c r="R112" s="27">
        <v>578</v>
      </c>
      <c r="S112" s="52" t="s">
        <v>26</v>
      </c>
    </row>
    <row r="113" spans="1:19">
      <c r="A113" s="12">
        <v>106</v>
      </c>
      <c r="B113" s="13" t="s">
        <v>457</v>
      </c>
      <c r="C113" s="13" t="s">
        <v>20</v>
      </c>
      <c r="D113" s="31">
        <v>519</v>
      </c>
      <c r="E113" s="31">
        <v>509.05882352941177</v>
      </c>
      <c r="F113" s="31">
        <v>510.10526315789474</v>
      </c>
      <c r="G113" s="26">
        <v>3</v>
      </c>
      <c r="H113" s="26">
        <v>3</v>
      </c>
      <c r="I113" s="26">
        <v>6</v>
      </c>
      <c r="J113" s="28">
        <f t="shared" si="6"/>
        <v>34.285714285714285</v>
      </c>
      <c r="K113" s="26">
        <v>15.5</v>
      </c>
      <c r="L113" s="26">
        <v>16</v>
      </c>
      <c r="M113" s="26">
        <v>31.5</v>
      </c>
      <c r="N113" s="28">
        <f t="shared" si="7"/>
        <v>45</v>
      </c>
      <c r="O113" s="26">
        <v>8.5</v>
      </c>
      <c r="P113" s="26">
        <v>17.5</v>
      </c>
      <c r="Q113" s="27">
        <v>565</v>
      </c>
      <c r="R113" s="27">
        <v>569</v>
      </c>
      <c r="S113" s="52" t="s">
        <v>26</v>
      </c>
    </row>
    <row r="114" spans="1:19">
      <c r="A114" s="12">
        <v>107</v>
      </c>
      <c r="B114" s="13" t="s">
        <v>602</v>
      </c>
      <c r="C114" s="13" t="s">
        <v>48</v>
      </c>
      <c r="D114" s="31">
        <v>526.125</v>
      </c>
      <c r="E114" s="31">
        <v>507.16666666666669</v>
      </c>
      <c r="F114" s="31">
        <v>509.875</v>
      </c>
      <c r="G114" s="26">
        <v>3</v>
      </c>
      <c r="H114" s="26">
        <v>3</v>
      </c>
      <c r="I114" s="26">
        <v>6</v>
      </c>
      <c r="J114" s="28">
        <f t="shared" si="6"/>
        <v>42.857142857142861</v>
      </c>
      <c r="K114" s="26">
        <v>16</v>
      </c>
      <c r="L114" s="26">
        <v>11</v>
      </c>
      <c r="M114" s="26">
        <v>27</v>
      </c>
      <c r="N114" s="28">
        <f t="shared" si="7"/>
        <v>48.214285714285715</v>
      </c>
      <c r="O114" s="26">
        <v>6</v>
      </c>
      <c r="P114" s="26">
        <v>14</v>
      </c>
      <c r="Q114" s="27">
        <v>567</v>
      </c>
      <c r="R114" s="27">
        <v>0</v>
      </c>
      <c r="S114" s="52" t="s">
        <v>21</v>
      </c>
    </row>
    <row r="115" spans="1:19">
      <c r="A115" s="12">
        <v>108</v>
      </c>
      <c r="B115" s="13" t="s">
        <v>217</v>
      </c>
      <c r="C115" s="13" t="s">
        <v>249</v>
      </c>
      <c r="D115" s="31">
        <v>540</v>
      </c>
      <c r="E115" s="31">
        <v>505.625</v>
      </c>
      <c r="F115" s="31">
        <v>509.44444444444446</v>
      </c>
      <c r="G115" s="24">
        <v>8</v>
      </c>
      <c r="H115" s="26">
        <v>2</v>
      </c>
      <c r="I115" s="26">
        <v>10</v>
      </c>
      <c r="J115" s="28">
        <f t="shared" si="6"/>
        <v>60.606060606060609</v>
      </c>
      <c r="K115" s="26">
        <v>24.5</v>
      </c>
      <c r="L115" s="26">
        <v>9</v>
      </c>
      <c r="M115" s="26">
        <v>33.5</v>
      </c>
      <c r="N115" s="28">
        <f t="shared" si="7"/>
        <v>50.757575757575758</v>
      </c>
      <c r="O115" s="26">
        <v>8</v>
      </c>
      <c r="P115" s="26">
        <v>16.5</v>
      </c>
      <c r="Q115" s="27">
        <v>584</v>
      </c>
      <c r="R115" s="27">
        <v>612</v>
      </c>
      <c r="S115" s="52" t="s">
        <v>26</v>
      </c>
    </row>
    <row r="116" spans="1:19">
      <c r="A116" s="12">
        <v>109</v>
      </c>
      <c r="B116" s="13" t="s">
        <v>222</v>
      </c>
      <c r="C116" s="13" t="s">
        <v>56</v>
      </c>
      <c r="D116" s="31">
        <v>514.90909090909088</v>
      </c>
      <c r="E116" s="31">
        <v>508.44444444444446</v>
      </c>
      <c r="F116" s="31">
        <v>509.09090909090912</v>
      </c>
      <c r="G116" s="26">
        <v>2.5</v>
      </c>
      <c r="H116" s="26">
        <v>4</v>
      </c>
      <c r="I116" s="26">
        <v>6.5</v>
      </c>
      <c r="J116" s="28">
        <f t="shared" si="6"/>
        <v>44.827586206896548</v>
      </c>
      <c r="K116" s="26">
        <v>11.5</v>
      </c>
      <c r="L116" s="26">
        <v>18.5</v>
      </c>
      <c r="M116" s="26">
        <v>30</v>
      </c>
      <c r="N116" s="28">
        <f t="shared" si="7"/>
        <v>51.724137931034477</v>
      </c>
      <c r="O116" s="26">
        <v>9</v>
      </c>
      <c r="P116" s="26">
        <v>14.5</v>
      </c>
      <c r="Q116" s="27">
        <v>542</v>
      </c>
      <c r="R116" s="27">
        <v>600</v>
      </c>
      <c r="S116" s="52" t="s">
        <v>26</v>
      </c>
    </row>
    <row r="117" spans="1:19">
      <c r="A117" s="12">
        <v>110</v>
      </c>
      <c r="B117" s="13" t="s">
        <v>461</v>
      </c>
      <c r="C117" s="13" t="s">
        <v>309</v>
      </c>
      <c r="D117" s="31">
        <v>494</v>
      </c>
      <c r="E117" s="31">
        <v>512.44444444444446</v>
      </c>
      <c r="F117" s="31">
        <v>509.09090909090907</v>
      </c>
      <c r="G117" s="26">
        <v>2</v>
      </c>
      <c r="H117" s="26">
        <v>1</v>
      </c>
      <c r="I117" s="26">
        <v>3</v>
      </c>
      <c r="J117" s="28">
        <f t="shared" si="6"/>
        <v>40</v>
      </c>
      <c r="K117" s="26">
        <v>5.5</v>
      </c>
      <c r="L117" s="26">
        <v>4.5</v>
      </c>
      <c r="M117" s="26">
        <v>10</v>
      </c>
      <c r="N117" s="28">
        <f t="shared" si="7"/>
        <v>33.333333333333336</v>
      </c>
      <c r="O117" s="26">
        <v>4.5</v>
      </c>
      <c r="P117" s="26">
        <v>7.5</v>
      </c>
      <c r="Q117" s="27">
        <v>569</v>
      </c>
      <c r="R117" s="27">
        <v>562</v>
      </c>
      <c r="S117" s="52" t="s">
        <v>27</v>
      </c>
    </row>
    <row r="118" spans="1:19">
      <c r="A118" s="12">
        <v>111</v>
      </c>
      <c r="B118" s="13" t="s">
        <v>466</v>
      </c>
      <c r="C118" s="13" t="s">
        <v>309</v>
      </c>
      <c r="D118" s="31">
        <v>482</v>
      </c>
      <c r="E118" s="31">
        <v>515.75</v>
      </c>
      <c r="F118" s="31">
        <v>509</v>
      </c>
      <c r="G118" s="26">
        <v>2.5</v>
      </c>
      <c r="H118" s="26">
        <v>0</v>
      </c>
      <c r="I118" s="26">
        <v>2.5</v>
      </c>
      <c r="J118" s="28">
        <f t="shared" si="6"/>
        <v>29.411764705882355</v>
      </c>
      <c r="K118" s="26">
        <v>9</v>
      </c>
      <c r="L118" s="26">
        <v>3</v>
      </c>
      <c r="M118" s="26">
        <v>12</v>
      </c>
      <c r="N118" s="28">
        <f t="shared" si="7"/>
        <v>35.294117647058826</v>
      </c>
      <c r="O118" s="26">
        <v>4</v>
      </c>
      <c r="P118" s="26">
        <v>8.5</v>
      </c>
      <c r="Q118" s="27">
        <v>528</v>
      </c>
      <c r="R118" s="27">
        <v>524</v>
      </c>
      <c r="S118" s="52" t="s">
        <v>27</v>
      </c>
    </row>
    <row r="119" spans="1:19">
      <c r="A119" s="12">
        <v>112</v>
      </c>
      <c r="B119" s="13" t="s">
        <v>266</v>
      </c>
      <c r="C119" s="13" t="s">
        <v>501</v>
      </c>
      <c r="D119" s="31">
        <v>503.73333333333335</v>
      </c>
      <c r="E119" s="31">
        <v>509.11111111111109</v>
      </c>
      <c r="F119" s="31">
        <v>508.57333333333338</v>
      </c>
      <c r="G119" s="26">
        <v>3.5</v>
      </c>
      <c r="H119" s="26">
        <v>3</v>
      </c>
      <c r="I119" s="26">
        <v>6.5</v>
      </c>
      <c r="J119" s="28">
        <f t="shared" si="6"/>
        <v>39.393939393939391</v>
      </c>
      <c r="K119" s="26">
        <v>16</v>
      </c>
      <c r="L119" s="26">
        <v>15</v>
      </c>
      <c r="M119" s="26">
        <v>31</v>
      </c>
      <c r="N119" s="28">
        <f t="shared" si="7"/>
        <v>46.969696969696969</v>
      </c>
      <c r="O119" s="26">
        <v>9</v>
      </c>
      <c r="P119" s="26">
        <v>16.5</v>
      </c>
      <c r="Q119" s="27">
        <v>601</v>
      </c>
      <c r="R119" s="27">
        <v>573</v>
      </c>
      <c r="S119" s="52" t="s">
        <v>26</v>
      </c>
    </row>
    <row r="120" spans="1:19">
      <c r="A120" s="12">
        <v>113</v>
      </c>
      <c r="B120" s="13" t="s">
        <v>369</v>
      </c>
      <c r="C120" s="13" t="s">
        <v>54</v>
      </c>
      <c r="D120" s="31">
        <v>517.79999999999995</v>
      </c>
      <c r="E120" s="31">
        <v>505.25</v>
      </c>
      <c r="F120" s="31">
        <v>507.76000000000005</v>
      </c>
      <c r="G120" s="26">
        <v>2.5</v>
      </c>
      <c r="H120" s="26">
        <v>0</v>
      </c>
      <c r="I120" s="26">
        <v>2.5</v>
      </c>
      <c r="J120" s="28">
        <f t="shared" si="6"/>
        <v>27.777777777777779</v>
      </c>
      <c r="K120" s="26">
        <v>10</v>
      </c>
      <c r="L120" s="26">
        <v>4</v>
      </c>
      <c r="M120" s="26">
        <v>14</v>
      </c>
      <c r="N120" s="28">
        <f t="shared" si="7"/>
        <v>38.888888888888886</v>
      </c>
      <c r="O120" s="26">
        <v>4</v>
      </c>
      <c r="P120" s="26">
        <v>9</v>
      </c>
      <c r="Q120" s="27">
        <v>532</v>
      </c>
      <c r="R120" s="27">
        <v>538</v>
      </c>
      <c r="S120" s="52" t="s">
        <v>27</v>
      </c>
    </row>
    <row r="121" spans="1:19">
      <c r="A121" s="12">
        <v>114</v>
      </c>
      <c r="B121" s="13" t="s">
        <v>212</v>
      </c>
      <c r="C121" s="13" t="s">
        <v>245</v>
      </c>
      <c r="D121" s="31">
        <v>523.75</v>
      </c>
      <c r="E121" s="31">
        <v>505.625</v>
      </c>
      <c r="F121" s="31">
        <v>507.63888888888891</v>
      </c>
      <c r="G121" s="26">
        <v>6</v>
      </c>
      <c r="H121" s="26">
        <v>2</v>
      </c>
      <c r="I121" s="26">
        <v>8</v>
      </c>
      <c r="J121" s="28">
        <f t="shared" si="6"/>
        <v>50</v>
      </c>
      <c r="K121" s="26">
        <v>20</v>
      </c>
      <c r="L121" s="26">
        <v>15</v>
      </c>
      <c r="M121" s="26">
        <v>35</v>
      </c>
      <c r="N121" s="28">
        <f t="shared" si="7"/>
        <v>54.6875</v>
      </c>
      <c r="O121" s="26">
        <v>8</v>
      </c>
      <c r="P121" s="26">
        <v>16</v>
      </c>
      <c r="Q121" s="27">
        <v>579</v>
      </c>
      <c r="R121" s="27">
        <v>592</v>
      </c>
      <c r="S121" s="52" t="s">
        <v>26</v>
      </c>
    </row>
    <row r="122" spans="1:19">
      <c r="A122" s="12">
        <v>115</v>
      </c>
      <c r="B122" s="13" t="s">
        <v>450</v>
      </c>
      <c r="C122" s="13" t="s">
        <v>46</v>
      </c>
      <c r="D122" s="31">
        <v>522.66666666666663</v>
      </c>
      <c r="E122" s="31">
        <v>504.59259259259261</v>
      </c>
      <c r="F122" s="31">
        <v>506.92473118279565</v>
      </c>
      <c r="G122" s="26">
        <v>4.5</v>
      </c>
      <c r="H122" s="26">
        <v>0</v>
      </c>
      <c r="I122" s="26">
        <v>4.5</v>
      </c>
      <c r="J122" s="28">
        <f t="shared" si="6"/>
        <v>31.578947368421051</v>
      </c>
      <c r="K122" s="26">
        <v>17</v>
      </c>
      <c r="L122" s="26">
        <v>6</v>
      </c>
      <c r="M122" s="26">
        <v>23</v>
      </c>
      <c r="N122" s="28">
        <f t="shared" si="7"/>
        <v>40.350877192982452</v>
      </c>
      <c r="O122" s="26">
        <v>6.75</v>
      </c>
      <c r="P122" s="26">
        <v>14.25</v>
      </c>
      <c r="Q122" s="27">
        <v>576</v>
      </c>
      <c r="R122" s="27">
        <v>562</v>
      </c>
      <c r="S122" s="52" t="s">
        <v>21</v>
      </c>
    </row>
    <row r="123" spans="1:19">
      <c r="A123" s="12">
        <v>116</v>
      </c>
      <c r="B123" s="13" t="s">
        <v>291</v>
      </c>
      <c r="C123" s="13" t="s">
        <v>51</v>
      </c>
      <c r="D123" s="31">
        <v>496.77777777777777</v>
      </c>
      <c r="E123" s="31">
        <v>507.125</v>
      </c>
      <c r="F123" s="31">
        <v>505.97530864197529</v>
      </c>
      <c r="G123" s="26">
        <v>5</v>
      </c>
      <c r="H123" s="26">
        <v>4.25</v>
      </c>
      <c r="I123" s="26">
        <v>9.25</v>
      </c>
      <c r="J123" s="28">
        <f t="shared" si="6"/>
        <v>54.411764705882355</v>
      </c>
      <c r="K123" s="26">
        <v>21.5</v>
      </c>
      <c r="L123" s="26">
        <v>16</v>
      </c>
      <c r="M123" s="26">
        <v>37.5</v>
      </c>
      <c r="N123" s="28">
        <f t="shared" si="7"/>
        <v>55.147058823529413</v>
      </c>
      <c r="O123" s="26">
        <v>8</v>
      </c>
      <c r="P123" s="26">
        <v>17</v>
      </c>
      <c r="Q123" s="27">
        <v>557</v>
      </c>
      <c r="R123" s="27">
        <v>576</v>
      </c>
      <c r="S123" s="52" t="s">
        <v>26</v>
      </c>
    </row>
    <row r="124" spans="1:19">
      <c r="A124" s="12">
        <v>117</v>
      </c>
      <c r="B124" s="13" t="s">
        <v>216</v>
      </c>
      <c r="C124" s="13" t="s">
        <v>459</v>
      </c>
      <c r="D124" s="31">
        <v>505.2</v>
      </c>
      <c r="E124" s="31">
        <v>506</v>
      </c>
      <c r="F124" s="31">
        <v>505.86666666666662</v>
      </c>
      <c r="G124" s="26">
        <v>3</v>
      </c>
      <c r="H124" s="26">
        <v>3</v>
      </c>
      <c r="I124" s="26">
        <v>6</v>
      </c>
      <c r="J124" s="28">
        <f t="shared" si="6"/>
        <v>60</v>
      </c>
      <c r="K124" s="26">
        <v>12</v>
      </c>
      <c r="L124" s="26">
        <v>10</v>
      </c>
      <c r="M124" s="26">
        <v>22</v>
      </c>
      <c r="N124" s="28">
        <f t="shared" si="7"/>
        <v>55</v>
      </c>
      <c r="O124" s="26">
        <v>5</v>
      </c>
      <c r="P124" s="24">
        <v>10</v>
      </c>
      <c r="Q124" s="27">
        <v>557</v>
      </c>
      <c r="R124" s="27">
        <v>552</v>
      </c>
      <c r="S124" s="52" t="s">
        <v>27</v>
      </c>
    </row>
    <row r="125" spans="1:19">
      <c r="A125" s="12">
        <v>118</v>
      </c>
      <c r="B125" s="13" t="s">
        <v>186</v>
      </c>
      <c r="C125" s="13" t="s">
        <v>501</v>
      </c>
      <c r="D125" s="31">
        <v>496</v>
      </c>
      <c r="E125" s="31">
        <v>507.5</v>
      </c>
      <c r="F125" s="31">
        <v>505.85714285714283</v>
      </c>
      <c r="G125" s="26">
        <v>3</v>
      </c>
      <c r="H125" s="26">
        <v>2</v>
      </c>
      <c r="I125" s="26">
        <v>5</v>
      </c>
      <c r="J125" s="28">
        <f t="shared" si="6"/>
        <v>52.631578947368425</v>
      </c>
      <c r="K125" s="26">
        <v>9</v>
      </c>
      <c r="L125" s="26">
        <v>7</v>
      </c>
      <c r="M125" s="26">
        <v>16</v>
      </c>
      <c r="N125" s="28">
        <f t="shared" si="7"/>
        <v>42.10526315789474</v>
      </c>
      <c r="O125" s="26">
        <v>6</v>
      </c>
      <c r="P125" s="26">
        <v>9.5</v>
      </c>
      <c r="Q125" s="27">
        <v>541</v>
      </c>
      <c r="R125" s="27">
        <v>603</v>
      </c>
      <c r="S125" s="52" t="s">
        <v>26</v>
      </c>
    </row>
    <row r="126" spans="1:19">
      <c r="A126" s="12">
        <v>119</v>
      </c>
      <c r="B126" s="13" t="s">
        <v>225</v>
      </c>
      <c r="C126" s="13" t="s">
        <v>249</v>
      </c>
      <c r="D126" s="31">
        <v>520.83333333333337</v>
      </c>
      <c r="E126" s="31">
        <v>501.83333333333331</v>
      </c>
      <c r="F126" s="31">
        <v>504.54761904761909</v>
      </c>
      <c r="G126" s="26">
        <v>3</v>
      </c>
      <c r="H126" s="26">
        <v>2</v>
      </c>
      <c r="I126" s="26">
        <v>5</v>
      </c>
      <c r="J126" s="28">
        <f t="shared" si="6"/>
        <v>41.666666666666671</v>
      </c>
      <c r="K126" s="26">
        <v>12.5</v>
      </c>
      <c r="L126" s="26">
        <v>7</v>
      </c>
      <c r="M126" s="26">
        <v>19.5</v>
      </c>
      <c r="N126" s="28">
        <f t="shared" si="7"/>
        <v>40.625</v>
      </c>
      <c r="O126" s="26">
        <v>6</v>
      </c>
      <c r="P126" s="26">
        <v>12</v>
      </c>
      <c r="Q126" s="27">
        <v>540</v>
      </c>
      <c r="R126" s="27">
        <v>576</v>
      </c>
      <c r="S126" s="52" t="s">
        <v>26</v>
      </c>
    </row>
    <row r="127" spans="1:19">
      <c r="A127" s="12">
        <v>120</v>
      </c>
      <c r="B127" s="13" t="s">
        <v>609</v>
      </c>
      <c r="C127" s="13" t="s">
        <v>88</v>
      </c>
      <c r="D127" s="31">
        <v>515</v>
      </c>
      <c r="E127" s="31">
        <v>503.125</v>
      </c>
      <c r="F127" s="31">
        <v>504.44444444444446</v>
      </c>
      <c r="G127" s="26">
        <v>5</v>
      </c>
      <c r="H127" s="26">
        <v>0</v>
      </c>
      <c r="I127" s="26">
        <v>5</v>
      </c>
      <c r="J127" s="28">
        <f t="shared" si="6"/>
        <v>29.411764705882355</v>
      </c>
      <c r="K127" s="26">
        <v>19</v>
      </c>
      <c r="L127" s="26">
        <v>8</v>
      </c>
      <c r="M127" s="26">
        <v>27</v>
      </c>
      <c r="N127" s="28">
        <f t="shared" si="7"/>
        <v>39.705882352941181</v>
      </c>
      <c r="O127" s="26">
        <v>8</v>
      </c>
      <c r="P127" s="26">
        <v>17</v>
      </c>
      <c r="Q127" s="27">
        <v>546</v>
      </c>
      <c r="R127" s="27">
        <v>592</v>
      </c>
      <c r="S127" s="52" t="s">
        <v>26</v>
      </c>
    </row>
    <row r="128" spans="1:19">
      <c r="A128" s="12">
        <v>121</v>
      </c>
      <c r="B128" s="13" t="s">
        <v>202</v>
      </c>
      <c r="C128" s="13" t="s">
        <v>20</v>
      </c>
      <c r="D128" s="31">
        <v>524.44444444444446</v>
      </c>
      <c r="E128" s="31">
        <v>501.77777777777777</v>
      </c>
      <c r="F128" s="31">
        <v>504.04444444444442</v>
      </c>
      <c r="G128" s="26">
        <v>6</v>
      </c>
      <c r="H128" s="26">
        <v>5</v>
      </c>
      <c r="I128" s="26">
        <v>11</v>
      </c>
      <c r="J128" s="28">
        <f t="shared" si="6"/>
        <v>61.111111111111107</v>
      </c>
      <c r="K128" s="26">
        <v>23</v>
      </c>
      <c r="L128" s="26">
        <v>17</v>
      </c>
      <c r="M128" s="26">
        <v>40</v>
      </c>
      <c r="N128" s="28">
        <f t="shared" si="7"/>
        <v>55.555555555555557</v>
      </c>
      <c r="O128" s="26">
        <v>9</v>
      </c>
      <c r="P128" s="24">
        <v>18</v>
      </c>
      <c r="Q128" s="27">
        <v>548</v>
      </c>
      <c r="R128" s="27">
        <v>613</v>
      </c>
      <c r="S128" s="52" t="s">
        <v>26</v>
      </c>
    </row>
    <row r="129" spans="1:19">
      <c r="A129" s="12">
        <v>122</v>
      </c>
      <c r="B129" s="13" t="s">
        <v>210</v>
      </c>
      <c r="C129" s="13" t="s">
        <v>20</v>
      </c>
      <c r="D129" s="31">
        <v>528.77777777777783</v>
      </c>
      <c r="E129" s="31">
        <v>499.5</v>
      </c>
      <c r="F129" s="31">
        <v>503.6825396825397</v>
      </c>
      <c r="G129" s="26">
        <v>5</v>
      </c>
      <c r="H129" s="26">
        <v>3</v>
      </c>
      <c r="I129" s="26">
        <v>8</v>
      </c>
      <c r="J129" s="28">
        <f t="shared" si="6"/>
        <v>53.333333333333336</v>
      </c>
      <c r="K129" s="26">
        <v>22</v>
      </c>
      <c r="L129" s="26">
        <v>12</v>
      </c>
      <c r="M129" s="26">
        <v>34</v>
      </c>
      <c r="N129" s="28">
        <f t="shared" si="7"/>
        <v>56.666666666666671</v>
      </c>
      <c r="O129" s="26">
        <v>6</v>
      </c>
      <c r="P129" s="26">
        <v>15</v>
      </c>
      <c r="Q129" s="27">
        <v>562</v>
      </c>
      <c r="R129" s="27">
        <v>599</v>
      </c>
      <c r="S129" s="52" t="s">
        <v>26</v>
      </c>
    </row>
    <row r="130" spans="1:19">
      <c r="A130" s="12">
        <v>123</v>
      </c>
      <c r="B130" s="13" t="s">
        <v>197</v>
      </c>
      <c r="C130" s="13" t="s">
        <v>33</v>
      </c>
      <c r="D130" s="31">
        <v>534.5</v>
      </c>
      <c r="E130" s="31">
        <v>499</v>
      </c>
      <c r="F130" s="31">
        <v>502.55</v>
      </c>
      <c r="G130" s="26">
        <v>5</v>
      </c>
      <c r="H130" s="26">
        <v>4</v>
      </c>
      <c r="I130" s="26">
        <v>9</v>
      </c>
      <c r="J130" s="28">
        <f t="shared" si="6"/>
        <v>52.941176470588239</v>
      </c>
      <c r="K130" s="26">
        <v>18</v>
      </c>
      <c r="L130" s="26">
        <v>14</v>
      </c>
      <c r="M130" s="26">
        <v>32</v>
      </c>
      <c r="N130" s="28">
        <f t="shared" si="7"/>
        <v>47.058823529411768</v>
      </c>
      <c r="O130" s="26">
        <v>9</v>
      </c>
      <c r="P130" s="26">
        <v>17</v>
      </c>
      <c r="Q130" s="27">
        <v>565</v>
      </c>
      <c r="R130" s="27">
        <v>590</v>
      </c>
      <c r="S130" s="52" t="s">
        <v>26</v>
      </c>
    </row>
    <row r="131" spans="1:19">
      <c r="A131" s="12">
        <v>124</v>
      </c>
      <c r="B131" s="13" t="s">
        <v>370</v>
      </c>
      <c r="C131" s="13" t="s">
        <v>245</v>
      </c>
      <c r="D131" s="31">
        <v>504.57142857142856</v>
      </c>
      <c r="E131" s="31">
        <v>502.22222222222223</v>
      </c>
      <c r="F131" s="31">
        <v>502.45714285714286</v>
      </c>
      <c r="G131" s="26">
        <v>1</v>
      </c>
      <c r="H131" s="26">
        <v>2</v>
      </c>
      <c r="I131" s="26">
        <v>3</v>
      </c>
      <c r="J131" s="28">
        <f t="shared" si="6"/>
        <v>18.75</v>
      </c>
      <c r="K131" s="26">
        <v>11</v>
      </c>
      <c r="L131" s="26">
        <v>10.5</v>
      </c>
      <c r="M131" s="26">
        <v>21.5</v>
      </c>
      <c r="N131" s="28">
        <f t="shared" si="7"/>
        <v>33.59375</v>
      </c>
      <c r="O131" s="26">
        <v>9</v>
      </c>
      <c r="P131" s="26">
        <v>16</v>
      </c>
      <c r="Q131" s="27">
        <v>539</v>
      </c>
      <c r="R131" s="27">
        <v>553</v>
      </c>
      <c r="S131" s="52" t="s">
        <v>26</v>
      </c>
    </row>
    <row r="132" spans="1:19">
      <c r="A132" s="12">
        <v>125</v>
      </c>
      <c r="B132" s="13" t="s">
        <v>188</v>
      </c>
      <c r="C132" s="13" t="s">
        <v>48</v>
      </c>
      <c r="D132" s="31">
        <v>539.11111111111109</v>
      </c>
      <c r="E132" s="31">
        <v>498.33333333333331</v>
      </c>
      <c r="F132" s="31">
        <v>502.41111111111115</v>
      </c>
      <c r="G132" s="26">
        <v>3</v>
      </c>
      <c r="H132" s="26">
        <v>2</v>
      </c>
      <c r="I132" s="26">
        <v>5</v>
      </c>
      <c r="J132" s="28">
        <f t="shared" si="6"/>
        <v>27.777777777777779</v>
      </c>
      <c r="K132" s="26">
        <v>14</v>
      </c>
      <c r="L132" s="26">
        <v>10.5</v>
      </c>
      <c r="M132" s="26">
        <v>24.5</v>
      </c>
      <c r="N132" s="28">
        <f t="shared" si="7"/>
        <v>34.027777777777779</v>
      </c>
      <c r="O132" s="26">
        <v>9</v>
      </c>
      <c r="P132" s="24">
        <v>18</v>
      </c>
      <c r="Q132" s="27">
        <v>568</v>
      </c>
      <c r="R132" s="27">
        <v>602</v>
      </c>
      <c r="S132" s="52" t="s">
        <v>21</v>
      </c>
    </row>
    <row r="133" spans="1:19">
      <c r="A133" s="12">
        <v>126</v>
      </c>
      <c r="B133" s="13" t="s">
        <v>206</v>
      </c>
      <c r="C133" s="13" t="s">
        <v>50</v>
      </c>
      <c r="D133" s="31">
        <v>527.125</v>
      </c>
      <c r="E133" s="31">
        <v>499.125</v>
      </c>
      <c r="F133" s="31">
        <v>502.23611111111109</v>
      </c>
      <c r="G133" s="26">
        <v>4</v>
      </c>
      <c r="H133" s="26">
        <v>1</v>
      </c>
      <c r="I133" s="26">
        <v>5</v>
      </c>
      <c r="J133" s="28">
        <f t="shared" si="6"/>
        <v>31.25</v>
      </c>
      <c r="K133" s="26">
        <v>17</v>
      </c>
      <c r="L133" s="26">
        <v>9.5</v>
      </c>
      <c r="M133" s="26">
        <v>26.5</v>
      </c>
      <c r="N133" s="28">
        <f t="shared" si="7"/>
        <v>41.40625</v>
      </c>
      <c r="O133" s="26">
        <v>8</v>
      </c>
      <c r="P133" s="26">
        <v>16</v>
      </c>
      <c r="Q133" s="27">
        <v>564</v>
      </c>
      <c r="R133" s="27">
        <v>593</v>
      </c>
      <c r="S133" s="52" t="s">
        <v>26</v>
      </c>
    </row>
    <row r="134" spans="1:19">
      <c r="A134" s="12">
        <v>127</v>
      </c>
      <c r="B134" s="13" t="s">
        <v>610</v>
      </c>
      <c r="C134" s="13" t="s">
        <v>353</v>
      </c>
      <c r="D134" s="31">
        <v>487.63636363636363</v>
      </c>
      <c r="E134" s="31">
        <v>504.14285714285717</v>
      </c>
      <c r="F134" s="31">
        <v>502.07954545454544</v>
      </c>
      <c r="G134" s="26">
        <v>1.5</v>
      </c>
      <c r="H134" s="26">
        <v>2</v>
      </c>
      <c r="I134" s="26">
        <v>3.5</v>
      </c>
      <c r="J134" s="28">
        <f t="shared" si="6"/>
        <v>35.897435897435898</v>
      </c>
      <c r="K134" s="26">
        <v>6</v>
      </c>
      <c r="L134" s="26">
        <v>13.5</v>
      </c>
      <c r="M134" s="26">
        <v>19.5</v>
      </c>
      <c r="N134" s="28">
        <f t="shared" si="7"/>
        <v>50.000000000000007</v>
      </c>
      <c r="O134" s="26">
        <v>7</v>
      </c>
      <c r="P134" s="26">
        <v>9.75</v>
      </c>
      <c r="Q134" s="27">
        <v>540</v>
      </c>
      <c r="R134" s="27">
        <v>0</v>
      </c>
      <c r="S134" s="52" t="s">
        <v>26</v>
      </c>
    </row>
    <row r="135" spans="1:19">
      <c r="A135" s="12">
        <v>128</v>
      </c>
      <c r="B135" s="13" t="s">
        <v>214</v>
      </c>
      <c r="C135" s="13" t="s">
        <v>361</v>
      </c>
      <c r="D135" s="31">
        <v>500</v>
      </c>
      <c r="E135" s="31">
        <v>501.8</v>
      </c>
      <c r="F135" s="31">
        <v>501.5</v>
      </c>
      <c r="G135" s="26">
        <v>0</v>
      </c>
      <c r="H135" s="26">
        <v>2</v>
      </c>
      <c r="I135" s="26">
        <v>2</v>
      </c>
      <c r="J135" s="28">
        <f t="shared" si="6"/>
        <v>20</v>
      </c>
      <c r="K135" s="26">
        <v>4</v>
      </c>
      <c r="L135" s="26">
        <v>7</v>
      </c>
      <c r="M135" s="26">
        <v>11</v>
      </c>
      <c r="N135" s="28">
        <f t="shared" si="7"/>
        <v>27.5</v>
      </c>
      <c r="O135" s="26">
        <v>5</v>
      </c>
      <c r="P135" s="24">
        <v>10</v>
      </c>
      <c r="Q135" s="27">
        <v>578</v>
      </c>
      <c r="R135" s="27">
        <v>571</v>
      </c>
      <c r="S135" s="52" t="s">
        <v>27</v>
      </c>
    </row>
    <row r="136" spans="1:19">
      <c r="A136" s="12">
        <v>129</v>
      </c>
      <c r="B136" s="13" t="s">
        <v>611</v>
      </c>
      <c r="C136" s="13" t="s">
        <v>353</v>
      </c>
      <c r="D136" s="31">
        <v>487.29411764705884</v>
      </c>
      <c r="E136" s="31">
        <v>502.125</v>
      </c>
      <c r="F136" s="31">
        <v>500.47712418300648</v>
      </c>
      <c r="G136" s="26">
        <v>0</v>
      </c>
      <c r="H136" s="26">
        <v>2</v>
      </c>
      <c r="I136" s="26">
        <v>2</v>
      </c>
      <c r="J136" s="28">
        <f t="shared" ref="J136:J167" si="8">100/P136*I136</f>
        <v>16.326530612244898</v>
      </c>
      <c r="K136" s="26">
        <v>6</v>
      </c>
      <c r="L136" s="26">
        <v>14</v>
      </c>
      <c r="M136" s="26">
        <v>20</v>
      </c>
      <c r="N136" s="28">
        <f t="shared" ref="N136:N167" si="9">(100/(P136*4))*M136</f>
        <v>40.816326530612244</v>
      </c>
      <c r="O136" s="26">
        <v>8</v>
      </c>
      <c r="P136" s="26">
        <v>12.25</v>
      </c>
      <c r="Q136" s="27">
        <v>528</v>
      </c>
      <c r="R136" s="27">
        <v>0</v>
      </c>
      <c r="S136" s="52" t="s">
        <v>26</v>
      </c>
    </row>
    <row r="137" spans="1:19">
      <c r="A137" s="12">
        <v>130</v>
      </c>
      <c r="B137" s="13" t="s">
        <v>218</v>
      </c>
      <c r="C137" s="13" t="s">
        <v>35</v>
      </c>
      <c r="D137" s="31">
        <v>506.4</v>
      </c>
      <c r="E137" s="31">
        <v>497.2</v>
      </c>
      <c r="F137" s="31">
        <v>498.73333333333335</v>
      </c>
      <c r="G137" s="26">
        <v>4</v>
      </c>
      <c r="H137" s="26">
        <v>2</v>
      </c>
      <c r="I137" s="26">
        <v>6</v>
      </c>
      <c r="J137" s="28">
        <f t="shared" si="8"/>
        <v>60</v>
      </c>
      <c r="K137" s="26">
        <v>13</v>
      </c>
      <c r="L137" s="26">
        <v>9</v>
      </c>
      <c r="M137" s="26">
        <v>22</v>
      </c>
      <c r="N137" s="28">
        <f t="shared" si="9"/>
        <v>55</v>
      </c>
      <c r="O137" s="26">
        <v>5</v>
      </c>
      <c r="P137" s="26">
        <v>10</v>
      </c>
      <c r="Q137" s="27">
        <v>535</v>
      </c>
      <c r="R137" s="27">
        <v>598</v>
      </c>
      <c r="S137" s="52" t="s">
        <v>30</v>
      </c>
    </row>
    <row r="138" spans="1:19">
      <c r="A138" s="12">
        <v>131</v>
      </c>
      <c r="B138" s="13" t="s">
        <v>364</v>
      </c>
      <c r="C138" s="13" t="s">
        <v>245</v>
      </c>
      <c r="D138" s="31">
        <v>516</v>
      </c>
      <c r="E138" s="31">
        <v>496.125</v>
      </c>
      <c r="F138" s="31">
        <v>498.33333333333331</v>
      </c>
      <c r="G138" s="26">
        <v>4</v>
      </c>
      <c r="H138" s="26">
        <v>3</v>
      </c>
      <c r="I138" s="26">
        <v>7</v>
      </c>
      <c r="J138" s="28">
        <f t="shared" si="8"/>
        <v>50</v>
      </c>
      <c r="K138" s="26">
        <v>14</v>
      </c>
      <c r="L138" s="26">
        <v>14.5</v>
      </c>
      <c r="M138" s="26">
        <v>28.5</v>
      </c>
      <c r="N138" s="28">
        <f t="shared" si="9"/>
        <v>50.892857142857146</v>
      </c>
      <c r="O138" s="26">
        <v>8</v>
      </c>
      <c r="P138" s="26">
        <v>14</v>
      </c>
      <c r="Q138" s="27">
        <v>542</v>
      </c>
      <c r="R138" s="27">
        <v>597</v>
      </c>
      <c r="S138" s="52" t="s">
        <v>26</v>
      </c>
    </row>
    <row r="139" spans="1:19">
      <c r="A139" s="12">
        <v>132</v>
      </c>
      <c r="B139" s="13" t="s">
        <v>462</v>
      </c>
      <c r="C139" s="13" t="s">
        <v>361</v>
      </c>
      <c r="D139" s="31">
        <v>544.79999999999995</v>
      </c>
      <c r="E139" s="31">
        <v>485.75</v>
      </c>
      <c r="F139" s="31">
        <v>497.56000000000006</v>
      </c>
      <c r="G139" s="26">
        <v>5</v>
      </c>
      <c r="H139" s="26">
        <v>0</v>
      </c>
      <c r="I139" s="26">
        <v>5</v>
      </c>
      <c r="J139" s="28">
        <f t="shared" si="8"/>
        <v>55.555555555555557</v>
      </c>
      <c r="K139" s="26">
        <v>13.5</v>
      </c>
      <c r="L139" s="26">
        <v>6</v>
      </c>
      <c r="M139" s="26">
        <v>19.5</v>
      </c>
      <c r="N139" s="28">
        <f t="shared" si="9"/>
        <v>54.166666666666664</v>
      </c>
      <c r="O139" s="26">
        <v>4</v>
      </c>
      <c r="P139" s="26">
        <v>9</v>
      </c>
      <c r="Q139" s="27">
        <v>568</v>
      </c>
      <c r="R139" s="27">
        <v>541</v>
      </c>
      <c r="S139" s="52" t="s">
        <v>27</v>
      </c>
    </row>
    <row r="140" spans="1:19">
      <c r="A140" s="12">
        <v>133</v>
      </c>
      <c r="B140" s="13" t="s">
        <v>612</v>
      </c>
      <c r="C140" s="13" t="s">
        <v>56</v>
      </c>
      <c r="D140" s="31">
        <v>507.5</v>
      </c>
      <c r="E140" s="31">
        <v>495.73333333333335</v>
      </c>
      <c r="F140" s="31">
        <v>497.11764705882354</v>
      </c>
      <c r="G140" s="26">
        <v>2</v>
      </c>
      <c r="H140" s="26">
        <v>1</v>
      </c>
      <c r="I140" s="26">
        <v>3</v>
      </c>
      <c r="J140" s="28">
        <f t="shared" si="8"/>
        <v>22.222222222222221</v>
      </c>
      <c r="K140" s="26">
        <v>8</v>
      </c>
      <c r="L140" s="26">
        <v>7</v>
      </c>
      <c r="M140" s="26">
        <v>15</v>
      </c>
      <c r="N140" s="28">
        <f t="shared" si="9"/>
        <v>27.777777777777779</v>
      </c>
      <c r="O140" s="26">
        <v>7.5</v>
      </c>
      <c r="P140" s="26">
        <v>13.5</v>
      </c>
      <c r="Q140" s="27">
        <v>529</v>
      </c>
      <c r="R140" s="27">
        <v>607</v>
      </c>
      <c r="S140" s="52" t="s">
        <v>26</v>
      </c>
    </row>
    <row r="141" spans="1:19">
      <c r="A141" s="12">
        <v>134</v>
      </c>
      <c r="B141" s="13" t="s">
        <v>226</v>
      </c>
      <c r="C141" s="13" t="s">
        <v>471</v>
      </c>
      <c r="D141" s="31">
        <v>507.16666666666669</v>
      </c>
      <c r="E141" s="31">
        <v>495.33333333333331</v>
      </c>
      <c r="F141" s="31">
        <v>497.02380952380952</v>
      </c>
      <c r="G141" s="26">
        <v>4</v>
      </c>
      <c r="H141" s="26">
        <v>4</v>
      </c>
      <c r="I141" s="26">
        <v>8</v>
      </c>
      <c r="J141" s="28">
        <f t="shared" si="8"/>
        <v>66.666666666666671</v>
      </c>
      <c r="K141" s="26">
        <v>14</v>
      </c>
      <c r="L141" s="26">
        <v>13.5</v>
      </c>
      <c r="M141" s="26">
        <v>27.5</v>
      </c>
      <c r="N141" s="28">
        <f t="shared" si="9"/>
        <v>57.291666666666671</v>
      </c>
      <c r="O141" s="26">
        <v>6</v>
      </c>
      <c r="P141" s="24">
        <v>12</v>
      </c>
      <c r="Q141" s="27">
        <v>560</v>
      </c>
      <c r="R141" s="27">
        <v>549</v>
      </c>
      <c r="S141" s="52" t="s">
        <v>30</v>
      </c>
    </row>
    <row r="142" spans="1:19">
      <c r="A142" s="12">
        <v>135</v>
      </c>
      <c r="B142" s="13" t="s">
        <v>465</v>
      </c>
      <c r="C142" s="13" t="s">
        <v>54</v>
      </c>
      <c r="D142" s="31">
        <v>497.8</v>
      </c>
      <c r="E142" s="31">
        <v>496.8</v>
      </c>
      <c r="F142" s="31">
        <v>496.9666666666667</v>
      </c>
      <c r="G142" s="26">
        <v>1</v>
      </c>
      <c r="H142" s="26">
        <v>2</v>
      </c>
      <c r="I142" s="26">
        <v>3</v>
      </c>
      <c r="J142" s="28">
        <f t="shared" si="8"/>
        <v>30</v>
      </c>
      <c r="K142" s="26">
        <v>8.5</v>
      </c>
      <c r="L142" s="26">
        <v>9</v>
      </c>
      <c r="M142" s="26">
        <v>17.5</v>
      </c>
      <c r="N142" s="28">
        <f t="shared" si="9"/>
        <v>43.75</v>
      </c>
      <c r="O142" s="26">
        <v>5</v>
      </c>
      <c r="P142" s="24">
        <v>10</v>
      </c>
      <c r="Q142" s="27">
        <v>525</v>
      </c>
      <c r="R142" s="27">
        <v>508</v>
      </c>
      <c r="S142" s="52" t="s">
        <v>27</v>
      </c>
    </row>
    <row r="143" spans="1:19">
      <c r="A143" s="12">
        <v>136</v>
      </c>
      <c r="B143" s="13" t="s">
        <v>360</v>
      </c>
      <c r="C143" s="13" t="s">
        <v>52</v>
      </c>
      <c r="D143" s="31">
        <v>518.5</v>
      </c>
      <c r="E143" s="31">
        <v>492.4</v>
      </c>
      <c r="F143" s="31">
        <v>496.75</v>
      </c>
      <c r="G143" s="26">
        <v>4</v>
      </c>
      <c r="H143" s="26">
        <v>4</v>
      </c>
      <c r="I143" s="26">
        <v>8</v>
      </c>
      <c r="J143" s="25">
        <f t="shared" si="8"/>
        <v>88.888888888888886</v>
      </c>
      <c r="K143" s="26">
        <v>10</v>
      </c>
      <c r="L143" s="26">
        <v>11</v>
      </c>
      <c r="M143" s="26">
        <v>21</v>
      </c>
      <c r="N143" s="28">
        <f t="shared" si="9"/>
        <v>58.333333333333329</v>
      </c>
      <c r="O143" s="26">
        <v>5</v>
      </c>
      <c r="P143" s="26">
        <v>9</v>
      </c>
      <c r="Q143" s="27">
        <v>540</v>
      </c>
      <c r="R143" s="27">
        <v>548</v>
      </c>
      <c r="S143" s="52" t="s">
        <v>30</v>
      </c>
    </row>
    <row r="144" spans="1:19">
      <c r="A144" s="12">
        <v>137</v>
      </c>
      <c r="B144" s="13" t="s">
        <v>473</v>
      </c>
      <c r="C144" s="13" t="s">
        <v>52</v>
      </c>
      <c r="D144" s="31">
        <v>543.20000000000005</v>
      </c>
      <c r="E144" s="31">
        <v>487.2</v>
      </c>
      <c r="F144" s="31">
        <v>496.5333333333333</v>
      </c>
      <c r="G144" s="26">
        <v>5</v>
      </c>
      <c r="H144" s="26">
        <v>3</v>
      </c>
      <c r="I144" s="26">
        <v>8</v>
      </c>
      <c r="J144" s="28">
        <f t="shared" si="8"/>
        <v>80</v>
      </c>
      <c r="K144" s="26">
        <v>14</v>
      </c>
      <c r="L144" s="26">
        <v>12</v>
      </c>
      <c r="M144" s="26">
        <v>26</v>
      </c>
      <c r="N144" s="28">
        <f t="shared" si="9"/>
        <v>65</v>
      </c>
      <c r="O144" s="26">
        <v>5</v>
      </c>
      <c r="P144" s="26">
        <v>10</v>
      </c>
      <c r="Q144" s="27">
        <v>572</v>
      </c>
      <c r="R144" s="27">
        <v>553</v>
      </c>
      <c r="S144" s="52" t="s">
        <v>30</v>
      </c>
    </row>
    <row r="145" spans="1:19">
      <c r="A145" s="12">
        <v>138</v>
      </c>
      <c r="B145" s="13" t="s">
        <v>224</v>
      </c>
      <c r="C145" s="13" t="s">
        <v>56</v>
      </c>
      <c r="D145" s="31">
        <v>548.44444444444446</v>
      </c>
      <c r="E145" s="31">
        <v>489.93939393939394</v>
      </c>
      <c r="F145" s="31">
        <v>496.26426426426423</v>
      </c>
      <c r="G145" s="60">
        <v>9</v>
      </c>
      <c r="H145" s="26">
        <v>2</v>
      </c>
      <c r="I145" s="26">
        <v>11</v>
      </c>
      <c r="J145" s="28">
        <f t="shared" si="8"/>
        <v>63.768115942028984</v>
      </c>
      <c r="K145" s="26">
        <v>25</v>
      </c>
      <c r="L145" s="26">
        <v>13</v>
      </c>
      <c r="M145" s="26">
        <v>38</v>
      </c>
      <c r="N145" s="28">
        <f t="shared" si="9"/>
        <v>55.072463768115945</v>
      </c>
      <c r="O145" s="26">
        <v>8.25</v>
      </c>
      <c r="P145" s="26">
        <v>17.25</v>
      </c>
      <c r="Q145" s="27">
        <v>579</v>
      </c>
      <c r="R145" s="27">
        <v>583</v>
      </c>
      <c r="S145" s="52" t="s">
        <v>26</v>
      </c>
    </row>
    <row r="146" spans="1:19">
      <c r="A146" s="12">
        <v>139</v>
      </c>
      <c r="B146" s="13" t="s">
        <v>622</v>
      </c>
      <c r="C146" s="13" t="s">
        <v>309</v>
      </c>
      <c r="D146" s="31">
        <v>487</v>
      </c>
      <c r="E146" s="31">
        <v>498.85714285714283</v>
      </c>
      <c r="F146" s="31">
        <v>496.22222222222223</v>
      </c>
      <c r="G146" s="26">
        <v>0</v>
      </c>
      <c r="H146" s="26">
        <v>1</v>
      </c>
      <c r="I146" s="26">
        <v>1</v>
      </c>
      <c r="J146" s="28">
        <f t="shared" si="8"/>
        <v>22.222222222222221</v>
      </c>
      <c r="K146" s="26">
        <v>1</v>
      </c>
      <c r="L146" s="26">
        <v>4</v>
      </c>
      <c r="M146" s="26">
        <v>5</v>
      </c>
      <c r="N146" s="28">
        <f t="shared" si="9"/>
        <v>27.777777777777779</v>
      </c>
      <c r="O146" s="26">
        <v>3.5</v>
      </c>
      <c r="P146" s="26">
        <v>4.5</v>
      </c>
      <c r="Q146" s="27">
        <v>544</v>
      </c>
      <c r="R146" s="27">
        <v>534</v>
      </c>
      <c r="S146" s="52" t="s">
        <v>27</v>
      </c>
    </row>
    <row r="147" spans="1:19">
      <c r="A147" s="12">
        <v>140</v>
      </c>
      <c r="B147" s="13" t="s">
        <v>371</v>
      </c>
      <c r="C147" s="13" t="s">
        <v>29</v>
      </c>
      <c r="D147" s="31">
        <v>511.33333333333331</v>
      </c>
      <c r="E147" s="31">
        <v>490</v>
      </c>
      <c r="F147" s="31">
        <v>493.5555555555556</v>
      </c>
      <c r="G147" s="26">
        <v>6</v>
      </c>
      <c r="H147" s="26">
        <v>1</v>
      </c>
      <c r="I147" s="26">
        <v>7</v>
      </c>
      <c r="J147" s="28">
        <f t="shared" si="8"/>
        <v>63.63636363636364</v>
      </c>
      <c r="K147" s="26">
        <v>15.5</v>
      </c>
      <c r="L147" s="26">
        <v>10</v>
      </c>
      <c r="M147" s="26">
        <v>25.5</v>
      </c>
      <c r="N147" s="28">
        <f t="shared" si="9"/>
        <v>57.95454545454546</v>
      </c>
      <c r="O147" s="26">
        <v>5</v>
      </c>
      <c r="P147" s="26">
        <v>11</v>
      </c>
      <c r="Q147" s="27">
        <v>545</v>
      </c>
      <c r="R147" s="27">
        <v>577</v>
      </c>
      <c r="S147" s="52" t="s">
        <v>30</v>
      </c>
    </row>
    <row r="148" spans="1:19">
      <c r="A148" s="12">
        <v>141</v>
      </c>
      <c r="B148" s="13" t="s">
        <v>468</v>
      </c>
      <c r="C148" s="13" t="s">
        <v>361</v>
      </c>
      <c r="D148" s="31">
        <v>528.6</v>
      </c>
      <c r="E148" s="31">
        <v>486.4</v>
      </c>
      <c r="F148" s="31">
        <v>493.43333333333334</v>
      </c>
      <c r="G148" s="26">
        <v>1</v>
      </c>
      <c r="H148" s="26">
        <v>2</v>
      </c>
      <c r="I148" s="26">
        <v>3</v>
      </c>
      <c r="J148" s="28">
        <f t="shared" si="8"/>
        <v>30</v>
      </c>
      <c r="K148" s="26">
        <v>9.5</v>
      </c>
      <c r="L148" s="26">
        <v>8</v>
      </c>
      <c r="M148" s="26">
        <v>17.5</v>
      </c>
      <c r="N148" s="28">
        <f t="shared" si="9"/>
        <v>43.75</v>
      </c>
      <c r="O148" s="26">
        <v>5</v>
      </c>
      <c r="P148" s="24">
        <v>10</v>
      </c>
      <c r="Q148" s="27">
        <v>547</v>
      </c>
      <c r="R148" s="27">
        <v>462</v>
      </c>
      <c r="S148" s="52" t="s">
        <v>27</v>
      </c>
    </row>
    <row r="149" spans="1:19">
      <c r="A149" s="12">
        <v>142</v>
      </c>
      <c r="B149" s="13" t="s">
        <v>623</v>
      </c>
      <c r="C149" s="13" t="s">
        <v>361</v>
      </c>
      <c r="D149" s="31">
        <v>516.20000000000005</v>
      </c>
      <c r="E149" s="31">
        <v>487.6</v>
      </c>
      <c r="F149" s="31">
        <v>492.36666666666662</v>
      </c>
      <c r="G149" s="26">
        <v>2</v>
      </c>
      <c r="H149" s="26">
        <v>0.5</v>
      </c>
      <c r="I149" s="26">
        <v>2.5</v>
      </c>
      <c r="J149" s="28">
        <f t="shared" si="8"/>
        <v>25</v>
      </c>
      <c r="K149" s="26">
        <v>11</v>
      </c>
      <c r="L149" s="26">
        <v>5.5</v>
      </c>
      <c r="M149" s="26">
        <v>16.5</v>
      </c>
      <c r="N149" s="28">
        <f t="shared" si="9"/>
        <v>41.25</v>
      </c>
      <c r="O149" s="26">
        <v>5</v>
      </c>
      <c r="P149" s="24">
        <v>10</v>
      </c>
      <c r="Q149" s="27">
        <v>536</v>
      </c>
      <c r="R149" s="27">
        <v>0</v>
      </c>
      <c r="S149" s="52" t="s">
        <v>27</v>
      </c>
    </row>
    <row r="150" spans="1:19">
      <c r="A150" s="12">
        <v>143</v>
      </c>
      <c r="B150" s="13" t="s">
        <v>467</v>
      </c>
      <c r="C150" s="13" t="s">
        <v>309</v>
      </c>
      <c r="D150" s="31">
        <v>468.88888888888891</v>
      </c>
      <c r="E150" s="31">
        <v>496.25</v>
      </c>
      <c r="F150" s="31">
        <v>490.77777777777771</v>
      </c>
      <c r="G150" s="26">
        <v>0</v>
      </c>
      <c r="H150" s="26">
        <v>1</v>
      </c>
      <c r="I150" s="26">
        <v>1</v>
      </c>
      <c r="J150" s="28">
        <f t="shared" si="8"/>
        <v>16</v>
      </c>
      <c r="K150" s="26">
        <v>2</v>
      </c>
      <c r="L150" s="26">
        <v>7</v>
      </c>
      <c r="M150" s="26">
        <v>9</v>
      </c>
      <c r="N150" s="28">
        <f t="shared" si="9"/>
        <v>36</v>
      </c>
      <c r="O150" s="26">
        <v>4</v>
      </c>
      <c r="P150" s="26">
        <v>6.25</v>
      </c>
      <c r="Q150" s="27">
        <v>516</v>
      </c>
      <c r="R150" s="27">
        <v>481</v>
      </c>
      <c r="S150" s="52" t="s">
        <v>27</v>
      </c>
    </row>
    <row r="151" spans="1:19">
      <c r="A151" s="12">
        <v>144</v>
      </c>
      <c r="B151" s="13" t="s">
        <v>367</v>
      </c>
      <c r="C151" s="13" t="s">
        <v>245</v>
      </c>
      <c r="D151" s="31">
        <v>514.66666666666663</v>
      </c>
      <c r="E151" s="31">
        <v>487.14285714285717</v>
      </c>
      <c r="F151" s="31">
        <v>490.58333333333331</v>
      </c>
      <c r="G151" s="26">
        <v>3</v>
      </c>
      <c r="H151" s="26">
        <v>2</v>
      </c>
      <c r="I151" s="26">
        <v>5</v>
      </c>
      <c r="J151" s="28">
        <f t="shared" si="8"/>
        <v>38.46153846153846</v>
      </c>
      <c r="K151" s="26">
        <v>11</v>
      </c>
      <c r="L151" s="26">
        <v>8.5</v>
      </c>
      <c r="M151" s="26">
        <v>19.5</v>
      </c>
      <c r="N151" s="28">
        <f t="shared" si="9"/>
        <v>37.5</v>
      </c>
      <c r="O151" s="26">
        <v>7</v>
      </c>
      <c r="P151" s="26">
        <v>13</v>
      </c>
      <c r="Q151" s="27">
        <v>570</v>
      </c>
      <c r="R151" s="27">
        <v>589</v>
      </c>
      <c r="S151" s="52" t="s">
        <v>26</v>
      </c>
    </row>
    <row r="152" spans="1:19">
      <c r="A152" s="12">
        <v>145</v>
      </c>
      <c r="B152" s="13" t="s">
        <v>374</v>
      </c>
      <c r="C152" s="13" t="s">
        <v>471</v>
      </c>
      <c r="D152" s="31">
        <v>482.85714285714283</v>
      </c>
      <c r="E152" s="31">
        <v>491.77777777777777</v>
      </c>
      <c r="F152" s="31">
        <v>490.15584415584414</v>
      </c>
      <c r="G152" s="26">
        <v>2</v>
      </c>
      <c r="H152" s="26">
        <v>1</v>
      </c>
      <c r="I152" s="26">
        <v>3</v>
      </c>
      <c r="J152" s="28">
        <f t="shared" si="8"/>
        <v>30.769230769230774</v>
      </c>
      <c r="K152" s="26">
        <v>9</v>
      </c>
      <c r="L152" s="26">
        <v>7</v>
      </c>
      <c r="M152" s="26">
        <v>16</v>
      </c>
      <c r="N152" s="28">
        <f t="shared" si="9"/>
        <v>41.025641025641029</v>
      </c>
      <c r="O152" s="26">
        <v>4.5</v>
      </c>
      <c r="P152" s="26">
        <v>9.75</v>
      </c>
      <c r="Q152" s="27">
        <v>535</v>
      </c>
      <c r="R152" s="27">
        <v>558</v>
      </c>
      <c r="S152" s="52" t="s">
        <v>30</v>
      </c>
    </row>
    <row r="153" spans="1:19">
      <c r="A153" s="12">
        <v>146</v>
      </c>
      <c r="B153" s="13" t="s">
        <v>613</v>
      </c>
      <c r="C153" s="13" t="s">
        <v>50</v>
      </c>
      <c r="D153" s="31">
        <v>504.93333333333334</v>
      </c>
      <c r="E153" s="31">
        <v>487.69230769230768</v>
      </c>
      <c r="F153" s="31">
        <v>489.99111111111114</v>
      </c>
      <c r="G153" s="26">
        <v>2</v>
      </c>
      <c r="H153" s="26">
        <v>0</v>
      </c>
      <c r="I153" s="26">
        <v>2</v>
      </c>
      <c r="J153" s="28">
        <f t="shared" si="8"/>
        <v>14.285714285714286</v>
      </c>
      <c r="K153" s="26">
        <v>10.5</v>
      </c>
      <c r="L153" s="26">
        <v>7.5</v>
      </c>
      <c r="M153" s="26">
        <v>18</v>
      </c>
      <c r="N153" s="28">
        <f t="shared" si="9"/>
        <v>32.142857142857146</v>
      </c>
      <c r="O153" s="26">
        <v>6.5</v>
      </c>
      <c r="P153" s="26">
        <v>14</v>
      </c>
      <c r="Q153" s="27">
        <v>534</v>
      </c>
      <c r="R153" s="27">
        <v>590</v>
      </c>
      <c r="S153" s="52" t="s">
        <v>26</v>
      </c>
    </row>
    <row r="154" spans="1:19">
      <c r="A154" s="12">
        <v>147</v>
      </c>
      <c r="B154" s="13" t="s">
        <v>451</v>
      </c>
      <c r="C154" s="13" t="s">
        <v>33</v>
      </c>
      <c r="D154" s="31">
        <v>505</v>
      </c>
      <c r="E154" s="31">
        <v>486.875</v>
      </c>
      <c r="F154" s="31">
        <v>488.88888888888891</v>
      </c>
      <c r="G154" s="26">
        <v>3</v>
      </c>
      <c r="H154" s="26">
        <v>0</v>
      </c>
      <c r="I154" s="26">
        <v>3</v>
      </c>
      <c r="J154" s="28">
        <f t="shared" si="8"/>
        <v>17.647058823529413</v>
      </c>
      <c r="K154" s="26">
        <v>13</v>
      </c>
      <c r="L154" s="26">
        <v>7</v>
      </c>
      <c r="M154" s="26">
        <v>20</v>
      </c>
      <c r="N154" s="28">
        <f t="shared" si="9"/>
        <v>29.411764705882355</v>
      </c>
      <c r="O154" s="26">
        <v>8</v>
      </c>
      <c r="P154" s="26">
        <v>17</v>
      </c>
      <c r="Q154" s="27">
        <v>540</v>
      </c>
      <c r="R154" s="27">
        <v>587</v>
      </c>
      <c r="S154" s="52" t="s">
        <v>26</v>
      </c>
    </row>
    <row r="155" spans="1:19">
      <c r="A155" s="12">
        <v>148</v>
      </c>
      <c r="B155" s="13" t="s">
        <v>624</v>
      </c>
      <c r="C155" s="13" t="s">
        <v>22</v>
      </c>
      <c r="D155" s="31">
        <v>450.93333333333334</v>
      </c>
      <c r="E155" s="31">
        <v>495.2</v>
      </c>
      <c r="F155" s="31">
        <v>487.82222222222225</v>
      </c>
      <c r="G155" s="26">
        <v>0</v>
      </c>
      <c r="H155" s="26">
        <v>1</v>
      </c>
      <c r="I155" s="26">
        <v>1</v>
      </c>
      <c r="J155" s="28">
        <f t="shared" si="8"/>
        <v>11.428571428571429</v>
      </c>
      <c r="K155" s="26">
        <v>2</v>
      </c>
      <c r="L155" s="26">
        <v>9</v>
      </c>
      <c r="M155" s="26">
        <v>11</v>
      </c>
      <c r="N155" s="28">
        <f t="shared" si="9"/>
        <v>31.428571428571431</v>
      </c>
      <c r="O155" s="26">
        <v>5</v>
      </c>
      <c r="P155" s="26">
        <v>8.75</v>
      </c>
      <c r="Q155" s="27">
        <v>539</v>
      </c>
      <c r="R155" s="27">
        <v>545</v>
      </c>
      <c r="S155" s="52" t="s">
        <v>27</v>
      </c>
    </row>
    <row r="156" spans="1:19">
      <c r="A156" s="12">
        <v>149</v>
      </c>
      <c r="B156" s="13" t="s">
        <v>223</v>
      </c>
      <c r="C156" s="13" t="s">
        <v>249</v>
      </c>
      <c r="D156" s="31">
        <v>499.86206896551727</v>
      </c>
      <c r="E156" s="31">
        <v>486.13333333333333</v>
      </c>
      <c r="F156" s="31">
        <v>487.74847870182555</v>
      </c>
      <c r="G156" s="26">
        <v>0.5</v>
      </c>
      <c r="H156" s="26">
        <v>2</v>
      </c>
      <c r="I156" s="26">
        <v>2.5</v>
      </c>
      <c r="J156" s="28">
        <f t="shared" si="8"/>
        <v>16.949152542372879</v>
      </c>
      <c r="K156" s="26">
        <v>9.5</v>
      </c>
      <c r="L156" s="26">
        <v>8</v>
      </c>
      <c r="M156" s="26">
        <v>17.5</v>
      </c>
      <c r="N156" s="28">
        <f t="shared" si="9"/>
        <v>29.66101694915254</v>
      </c>
      <c r="O156" s="26">
        <v>7.5</v>
      </c>
      <c r="P156" s="26">
        <v>14.75</v>
      </c>
      <c r="Q156" s="27">
        <v>556</v>
      </c>
      <c r="R156" s="27">
        <v>582</v>
      </c>
      <c r="S156" s="52" t="s">
        <v>26</v>
      </c>
    </row>
    <row r="157" spans="1:19">
      <c r="A157" s="12">
        <v>150</v>
      </c>
      <c r="B157" s="13" t="s">
        <v>614</v>
      </c>
      <c r="C157" s="13" t="s">
        <v>33</v>
      </c>
      <c r="D157" s="31">
        <v>504</v>
      </c>
      <c r="E157" s="31">
        <v>484.28571428571428</v>
      </c>
      <c r="F157" s="31">
        <v>486.75</v>
      </c>
      <c r="G157" s="26">
        <v>0.5</v>
      </c>
      <c r="H157" s="26">
        <v>3</v>
      </c>
      <c r="I157" s="26">
        <v>3.5</v>
      </c>
      <c r="J157" s="28">
        <f t="shared" si="8"/>
        <v>43.75</v>
      </c>
      <c r="K157" s="26">
        <v>2</v>
      </c>
      <c r="L157" s="26">
        <v>11.5</v>
      </c>
      <c r="M157" s="26">
        <v>13.5</v>
      </c>
      <c r="N157" s="28">
        <f t="shared" si="9"/>
        <v>42.1875</v>
      </c>
      <c r="O157" s="26">
        <v>7</v>
      </c>
      <c r="P157" s="26">
        <v>8</v>
      </c>
      <c r="Q157" s="27">
        <v>520</v>
      </c>
      <c r="R157" s="27">
        <v>557</v>
      </c>
      <c r="S157" s="52" t="s">
        <v>26</v>
      </c>
    </row>
    <row r="158" spans="1:19">
      <c r="A158" s="12">
        <v>151</v>
      </c>
      <c r="B158" s="13" t="s">
        <v>463</v>
      </c>
      <c r="C158" s="13" t="s">
        <v>361</v>
      </c>
      <c r="D158" s="31">
        <v>482</v>
      </c>
      <c r="E158" s="31">
        <v>485.5</v>
      </c>
      <c r="F158" s="31">
        <v>484.8</v>
      </c>
      <c r="G158" s="26">
        <v>0</v>
      </c>
      <c r="H158" s="26">
        <v>0</v>
      </c>
      <c r="I158" s="26">
        <v>0</v>
      </c>
      <c r="J158" s="28">
        <f t="shared" si="8"/>
        <v>0</v>
      </c>
      <c r="K158" s="26">
        <v>2</v>
      </c>
      <c r="L158" s="26">
        <v>4</v>
      </c>
      <c r="M158" s="26">
        <v>6</v>
      </c>
      <c r="N158" s="28">
        <f t="shared" si="9"/>
        <v>27.272727272727273</v>
      </c>
      <c r="O158" s="26">
        <v>4</v>
      </c>
      <c r="P158" s="26">
        <v>5.5</v>
      </c>
      <c r="Q158" s="27">
        <v>537</v>
      </c>
      <c r="R158" s="27">
        <v>558</v>
      </c>
      <c r="S158" s="52" t="s">
        <v>27</v>
      </c>
    </row>
    <row r="159" spans="1:19">
      <c r="A159" s="12">
        <v>152</v>
      </c>
      <c r="B159" s="13" t="s">
        <v>470</v>
      </c>
      <c r="C159" s="13" t="s">
        <v>29</v>
      </c>
      <c r="D159" s="31">
        <v>491.5</v>
      </c>
      <c r="E159" s="31">
        <v>483.27272727272725</v>
      </c>
      <c r="F159" s="31">
        <v>484.53846153846155</v>
      </c>
      <c r="G159" s="26">
        <v>2</v>
      </c>
      <c r="H159" s="26">
        <v>2.5</v>
      </c>
      <c r="I159" s="26">
        <v>4.5</v>
      </c>
      <c r="J159" s="28">
        <f t="shared" si="8"/>
        <v>47.368421052631582</v>
      </c>
      <c r="K159" s="26">
        <v>7.5</v>
      </c>
      <c r="L159" s="26">
        <v>8.5</v>
      </c>
      <c r="M159" s="26">
        <v>16</v>
      </c>
      <c r="N159" s="28">
        <f t="shared" si="9"/>
        <v>42.10526315789474</v>
      </c>
      <c r="O159" s="26">
        <v>5.5</v>
      </c>
      <c r="P159" s="26">
        <v>9.5</v>
      </c>
      <c r="Q159" s="27">
        <v>521</v>
      </c>
      <c r="R159" s="27">
        <v>582</v>
      </c>
      <c r="S159" s="52" t="s">
        <v>30</v>
      </c>
    </row>
    <row r="160" spans="1:19">
      <c r="A160" s="12">
        <v>153</v>
      </c>
      <c r="B160" s="13" t="s">
        <v>615</v>
      </c>
      <c r="C160" s="13" t="s">
        <v>245</v>
      </c>
      <c r="D160" s="31">
        <v>516.75</v>
      </c>
      <c r="E160" s="31">
        <v>479.07692307692309</v>
      </c>
      <c r="F160" s="31">
        <v>484.1</v>
      </c>
      <c r="G160" s="26">
        <v>4</v>
      </c>
      <c r="H160" s="26">
        <v>1</v>
      </c>
      <c r="I160" s="26">
        <v>5</v>
      </c>
      <c r="J160" s="28">
        <f t="shared" si="8"/>
        <v>47.61904761904762</v>
      </c>
      <c r="K160" s="26">
        <v>11</v>
      </c>
      <c r="L160" s="26">
        <v>8.5</v>
      </c>
      <c r="M160" s="26">
        <v>19.5</v>
      </c>
      <c r="N160" s="28">
        <f t="shared" si="9"/>
        <v>46.428571428571431</v>
      </c>
      <c r="O160" s="26">
        <v>6.5</v>
      </c>
      <c r="P160" s="26">
        <v>10.5</v>
      </c>
      <c r="Q160" s="27">
        <v>525</v>
      </c>
      <c r="R160" s="27">
        <v>509</v>
      </c>
      <c r="S160" s="52" t="s">
        <v>26</v>
      </c>
    </row>
    <row r="161" spans="1:19">
      <c r="A161" s="12">
        <v>154</v>
      </c>
      <c r="B161" s="13" t="s">
        <v>628</v>
      </c>
      <c r="C161" s="13" t="s">
        <v>29</v>
      </c>
      <c r="D161" s="31">
        <v>516.16666666666663</v>
      </c>
      <c r="E161" s="31">
        <v>476</v>
      </c>
      <c r="F161" s="31">
        <v>484.0333333333333</v>
      </c>
      <c r="G161" s="26">
        <v>5</v>
      </c>
      <c r="H161" s="26">
        <v>0</v>
      </c>
      <c r="I161" s="26">
        <v>5</v>
      </c>
      <c r="J161" s="28">
        <f t="shared" si="8"/>
        <v>50</v>
      </c>
      <c r="K161" s="26">
        <v>18</v>
      </c>
      <c r="L161" s="26">
        <v>4.5</v>
      </c>
      <c r="M161" s="26">
        <v>22.5</v>
      </c>
      <c r="N161" s="28">
        <f t="shared" si="9"/>
        <v>56.25</v>
      </c>
      <c r="O161" s="26">
        <v>4</v>
      </c>
      <c r="P161" s="26">
        <v>10</v>
      </c>
      <c r="Q161" s="27">
        <v>540</v>
      </c>
      <c r="R161" s="27">
        <v>568</v>
      </c>
      <c r="S161" s="52" t="s">
        <v>30</v>
      </c>
    </row>
    <row r="162" spans="1:19">
      <c r="A162" s="12">
        <v>155</v>
      </c>
      <c r="B162" s="13" t="s">
        <v>475</v>
      </c>
      <c r="C162" s="13" t="s">
        <v>35</v>
      </c>
      <c r="D162" s="31">
        <v>488</v>
      </c>
      <c r="E162" s="31">
        <v>483.2</v>
      </c>
      <c r="F162" s="31">
        <v>484</v>
      </c>
      <c r="G162" s="26">
        <v>2</v>
      </c>
      <c r="H162" s="26">
        <v>1</v>
      </c>
      <c r="I162" s="26">
        <v>3</v>
      </c>
      <c r="J162" s="28">
        <f t="shared" si="8"/>
        <v>27.272727272727273</v>
      </c>
      <c r="K162" s="26">
        <v>9.5</v>
      </c>
      <c r="L162" s="26">
        <v>7</v>
      </c>
      <c r="M162" s="26">
        <v>16.5</v>
      </c>
      <c r="N162" s="28">
        <f t="shared" si="9"/>
        <v>37.5</v>
      </c>
      <c r="O162" s="26">
        <v>5</v>
      </c>
      <c r="P162" s="26">
        <v>11</v>
      </c>
      <c r="Q162" s="27">
        <v>512</v>
      </c>
      <c r="R162" s="27">
        <v>519</v>
      </c>
      <c r="S162" s="52" t="s">
        <v>30</v>
      </c>
    </row>
    <row r="163" spans="1:19">
      <c r="A163" s="12">
        <v>156</v>
      </c>
      <c r="B163" s="13" t="s">
        <v>616</v>
      </c>
      <c r="C163" s="13" t="s">
        <v>20</v>
      </c>
      <c r="D163" s="31">
        <v>501</v>
      </c>
      <c r="E163" s="31">
        <v>480.76923076923077</v>
      </c>
      <c r="F163" s="31">
        <v>483.46666666666664</v>
      </c>
      <c r="G163" s="26">
        <v>1</v>
      </c>
      <c r="H163" s="26">
        <v>1</v>
      </c>
      <c r="I163" s="26">
        <v>2</v>
      </c>
      <c r="J163" s="28">
        <f t="shared" si="8"/>
        <v>19.047619047619047</v>
      </c>
      <c r="K163" s="26">
        <v>6</v>
      </c>
      <c r="L163" s="26">
        <v>5</v>
      </c>
      <c r="M163" s="26">
        <v>11</v>
      </c>
      <c r="N163" s="28">
        <f t="shared" si="9"/>
        <v>26.19047619047619</v>
      </c>
      <c r="O163" s="26">
        <v>6.5</v>
      </c>
      <c r="P163" s="26">
        <v>10.5</v>
      </c>
      <c r="Q163" s="27">
        <v>520</v>
      </c>
      <c r="R163" s="27">
        <v>587</v>
      </c>
      <c r="S163" s="52" t="s">
        <v>26</v>
      </c>
    </row>
    <row r="164" spans="1:19">
      <c r="A164" s="12">
        <v>157</v>
      </c>
      <c r="B164" s="13" t="s">
        <v>472</v>
      </c>
      <c r="C164" s="13" t="s">
        <v>52</v>
      </c>
      <c r="D164" s="31">
        <v>541.33333333333337</v>
      </c>
      <c r="E164" s="31">
        <v>471.66666666666669</v>
      </c>
      <c r="F164" s="31">
        <v>481.61904761904765</v>
      </c>
      <c r="G164" s="26">
        <v>6</v>
      </c>
      <c r="H164" s="26">
        <v>1</v>
      </c>
      <c r="I164" s="26">
        <v>7</v>
      </c>
      <c r="J164" s="28">
        <f t="shared" si="8"/>
        <v>58.333333333333336</v>
      </c>
      <c r="K164" s="26">
        <v>21</v>
      </c>
      <c r="L164" s="26">
        <v>9</v>
      </c>
      <c r="M164" s="26">
        <v>30</v>
      </c>
      <c r="N164" s="28">
        <f t="shared" si="9"/>
        <v>62.500000000000007</v>
      </c>
      <c r="O164" s="26">
        <v>6</v>
      </c>
      <c r="P164" s="24">
        <v>12</v>
      </c>
      <c r="Q164" s="27">
        <v>573</v>
      </c>
      <c r="R164" s="27">
        <v>531</v>
      </c>
      <c r="S164" s="52" t="s">
        <v>30</v>
      </c>
    </row>
    <row r="165" spans="1:19">
      <c r="A165" s="12">
        <v>158</v>
      </c>
      <c r="B165" s="13" t="s">
        <v>625</v>
      </c>
      <c r="C165" s="13" t="s">
        <v>361</v>
      </c>
      <c r="D165" s="31">
        <v>490.22222222222223</v>
      </c>
      <c r="E165" s="31">
        <v>479</v>
      </c>
      <c r="F165" s="31">
        <v>480.87037037037038</v>
      </c>
      <c r="G165" s="26">
        <v>1</v>
      </c>
      <c r="H165" s="26">
        <v>1</v>
      </c>
      <c r="I165" s="26">
        <v>2</v>
      </c>
      <c r="J165" s="28">
        <f t="shared" si="8"/>
        <v>21.05263157894737</v>
      </c>
      <c r="K165" s="26">
        <v>6</v>
      </c>
      <c r="L165" s="26">
        <v>5.5</v>
      </c>
      <c r="M165" s="26">
        <v>11.5</v>
      </c>
      <c r="N165" s="28">
        <f t="shared" si="9"/>
        <v>30.263157894736842</v>
      </c>
      <c r="O165" s="26">
        <v>5</v>
      </c>
      <c r="P165" s="26">
        <v>9.5</v>
      </c>
      <c r="Q165" s="27">
        <v>532</v>
      </c>
      <c r="R165" s="27">
        <v>0</v>
      </c>
      <c r="S165" s="52" t="s">
        <v>27</v>
      </c>
    </row>
    <row r="166" spans="1:19">
      <c r="A166" s="12">
        <v>159</v>
      </c>
      <c r="B166" s="13" t="s">
        <v>221</v>
      </c>
      <c r="C166" s="13" t="s">
        <v>471</v>
      </c>
      <c r="D166" s="31">
        <v>497.33333333333331</v>
      </c>
      <c r="E166" s="31">
        <v>476.33333333333331</v>
      </c>
      <c r="F166" s="31">
        <v>479.33333333333337</v>
      </c>
      <c r="G166" s="26">
        <v>3</v>
      </c>
      <c r="H166" s="26">
        <v>1</v>
      </c>
      <c r="I166" s="26">
        <v>4</v>
      </c>
      <c r="J166" s="28">
        <f t="shared" si="8"/>
        <v>44.444444444444443</v>
      </c>
      <c r="K166" s="26">
        <v>9</v>
      </c>
      <c r="L166" s="26">
        <v>7</v>
      </c>
      <c r="M166" s="26">
        <v>16</v>
      </c>
      <c r="N166" s="28">
        <f t="shared" si="9"/>
        <v>44.444444444444443</v>
      </c>
      <c r="O166" s="26">
        <v>6</v>
      </c>
      <c r="P166" s="26">
        <v>9</v>
      </c>
      <c r="Q166" s="27">
        <v>526</v>
      </c>
      <c r="R166" s="27">
        <v>584</v>
      </c>
      <c r="S166" s="52" t="s">
        <v>30</v>
      </c>
    </row>
    <row r="167" spans="1:19">
      <c r="A167" s="12">
        <v>160</v>
      </c>
      <c r="B167" s="13" t="s">
        <v>280</v>
      </c>
      <c r="C167" s="13" t="s">
        <v>29</v>
      </c>
      <c r="D167" s="31">
        <v>480.90909090909093</v>
      </c>
      <c r="E167" s="31">
        <v>476.72727272727275</v>
      </c>
      <c r="F167" s="31">
        <v>477.37062937062939</v>
      </c>
      <c r="G167" s="26">
        <v>2</v>
      </c>
      <c r="H167" s="26">
        <v>0</v>
      </c>
      <c r="I167" s="26">
        <v>2</v>
      </c>
      <c r="J167" s="28">
        <f t="shared" si="8"/>
        <v>18.181818181818183</v>
      </c>
      <c r="K167" s="26">
        <v>10.5</v>
      </c>
      <c r="L167" s="26">
        <v>8</v>
      </c>
      <c r="M167" s="26">
        <v>18.5</v>
      </c>
      <c r="N167" s="28">
        <f t="shared" si="9"/>
        <v>42.045454545454547</v>
      </c>
      <c r="O167" s="26">
        <v>5.5</v>
      </c>
      <c r="P167" s="26">
        <v>11</v>
      </c>
      <c r="Q167" s="27">
        <v>520</v>
      </c>
      <c r="R167" s="27">
        <v>527</v>
      </c>
      <c r="S167" s="52" t="s">
        <v>30</v>
      </c>
    </row>
    <row r="168" spans="1:19">
      <c r="A168" s="12">
        <v>161</v>
      </c>
      <c r="B168" s="13" t="s">
        <v>373</v>
      </c>
      <c r="C168" s="13" t="s">
        <v>35</v>
      </c>
      <c r="D168" s="31">
        <v>495.6</v>
      </c>
      <c r="E168" s="31">
        <v>474.16666666666669</v>
      </c>
      <c r="F168" s="31">
        <v>477.2285714285714</v>
      </c>
      <c r="G168" s="26">
        <v>2</v>
      </c>
      <c r="H168" s="26">
        <v>0</v>
      </c>
      <c r="I168" s="26">
        <v>2</v>
      </c>
      <c r="J168" s="28">
        <f t="shared" ref="J168:J199" si="10">100/P168*I168</f>
        <v>18.181818181818183</v>
      </c>
      <c r="K168" s="26">
        <v>10.5</v>
      </c>
      <c r="L168" s="26">
        <v>7</v>
      </c>
      <c r="M168" s="26">
        <v>17.5</v>
      </c>
      <c r="N168" s="28">
        <f t="shared" ref="N168:N199" si="11">(100/(P168*4))*M168</f>
        <v>39.772727272727273</v>
      </c>
      <c r="O168" s="26">
        <v>6</v>
      </c>
      <c r="P168" s="26">
        <v>11</v>
      </c>
      <c r="Q168" s="27">
        <v>522</v>
      </c>
      <c r="R168" s="27">
        <v>562</v>
      </c>
      <c r="S168" s="52" t="s">
        <v>30</v>
      </c>
    </row>
    <row r="169" spans="1:19">
      <c r="A169" s="12">
        <v>162</v>
      </c>
      <c r="B169" s="13" t="s">
        <v>476</v>
      </c>
      <c r="C169" s="13" t="s">
        <v>29</v>
      </c>
      <c r="D169" s="31">
        <v>499.25</v>
      </c>
      <c r="E169" s="31">
        <v>469.55555555555554</v>
      </c>
      <c r="F169" s="31">
        <v>474.95454545454544</v>
      </c>
      <c r="G169" s="26">
        <v>4</v>
      </c>
      <c r="H169" s="26">
        <v>1.5</v>
      </c>
      <c r="I169" s="26">
        <v>5.5</v>
      </c>
      <c r="J169" s="28">
        <f t="shared" si="10"/>
        <v>64.705882352941188</v>
      </c>
      <c r="K169" s="26">
        <v>11</v>
      </c>
      <c r="L169" s="26">
        <v>6.5</v>
      </c>
      <c r="M169" s="26">
        <v>17.5</v>
      </c>
      <c r="N169" s="28">
        <f t="shared" si="11"/>
        <v>51.470588235294123</v>
      </c>
      <c r="O169" s="26">
        <v>4.5</v>
      </c>
      <c r="P169" s="26">
        <v>8.5</v>
      </c>
      <c r="Q169" s="27">
        <v>524</v>
      </c>
      <c r="R169" s="27">
        <v>505</v>
      </c>
      <c r="S169" s="52" t="s">
        <v>30</v>
      </c>
    </row>
    <row r="170" spans="1:19">
      <c r="A170" s="12">
        <v>163</v>
      </c>
      <c r="B170" s="13" t="s">
        <v>227</v>
      </c>
      <c r="C170" s="13" t="s">
        <v>471</v>
      </c>
      <c r="D170" s="31">
        <v>460.22222222222223</v>
      </c>
      <c r="E170" s="31">
        <v>473.6</v>
      </c>
      <c r="F170" s="31">
        <v>471.37037037037038</v>
      </c>
      <c r="G170" s="26">
        <v>2</v>
      </c>
      <c r="H170" s="26">
        <v>0</v>
      </c>
      <c r="I170" s="26">
        <v>2</v>
      </c>
      <c r="J170" s="28">
        <f t="shared" si="10"/>
        <v>21.05263157894737</v>
      </c>
      <c r="K170" s="26">
        <v>7</v>
      </c>
      <c r="L170" s="26">
        <v>6</v>
      </c>
      <c r="M170" s="26">
        <v>13</v>
      </c>
      <c r="N170" s="28">
        <f t="shared" si="11"/>
        <v>34.21052631578948</v>
      </c>
      <c r="O170" s="26">
        <v>5</v>
      </c>
      <c r="P170" s="26">
        <v>9.5</v>
      </c>
      <c r="Q170" s="27">
        <v>487</v>
      </c>
      <c r="R170" s="27">
        <v>553</v>
      </c>
      <c r="S170" s="52" t="s">
        <v>30</v>
      </c>
    </row>
    <row r="171" spans="1:19">
      <c r="A171" s="12">
        <v>164</v>
      </c>
      <c r="B171" s="13" t="s">
        <v>626</v>
      </c>
      <c r="C171" s="13" t="s">
        <v>22</v>
      </c>
      <c r="D171" s="31">
        <v>461.42857142857144</v>
      </c>
      <c r="E171" s="31">
        <v>471.14285714285717</v>
      </c>
      <c r="F171" s="31">
        <v>468.98412698412699</v>
      </c>
      <c r="G171" s="26">
        <v>1</v>
      </c>
      <c r="H171" s="26">
        <v>1</v>
      </c>
      <c r="I171" s="26">
        <v>2</v>
      </c>
      <c r="J171" s="28">
        <f t="shared" si="10"/>
        <v>28.571428571428573</v>
      </c>
      <c r="K171" s="26">
        <v>6.5</v>
      </c>
      <c r="L171" s="26">
        <v>4</v>
      </c>
      <c r="M171" s="26">
        <v>10.5</v>
      </c>
      <c r="N171" s="28">
        <f t="shared" si="11"/>
        <v>37.5</v>
      </c>
      <c r="O171" s="26">
        <v>3.5</v>
      </c>
      <c r="P171" s="26">
        <v>7</v>
      </c>
      <c r="Q171" s="27">
        <v>504</v>
      </c>
      <c r="R171" s="27">
        <v>0</v>
      </c>
      <c r="S171" s="52" t="s">
        <v>27</v>
      </c>
    </row>
    <row r="172" spans="1:19">
      <c r="A172" s="12">
        <v>165</v>
      </c>
      <c r="B172" s="13" t="s">
        <v>603</v>
      </c>
      <c r="C172" s="13" t="s">
        <v>48</v>
      </c>
      <c r="D172" s="31">
        <v>491.09090909090907</v>
      </c>
      <c r="E172" s="31">
        <v>460.42857142857144</v>
      </c>
      <c r="F172" s="31">
        <v>464.26136363636363</v>
      </c>
      <c r="G172" s="26">
        <v>0</v>
      </c>
      <c r="H172" s="26">
        <v>0</v>
      </c>
      <c r="I172" s="26">
        <v>0</v>
      </c>
      <c r="J172" s="28">
        <f t="shared" si="10"/>
        <v>0</v>
      </c>
      <c r="K172" s="26">
        <v>3.5</v>
      </c>
      <c r="L172" s="26">
        <v>3</v>
      </c>
      <c r="M172" s="26">
        <v>6.5</v>
      </c>
      <c r="N172" s="28">
        <f t="shared" si="11"/>
        <v>13</v>
      </c>
      <c r="O172" s="26">
        <v>7</v>
      </c>
      <c r="P172" s="26">
        <v>12.5</v>
      </c>
      <c r="Q172" s="27">
        <v>527</v>
      </c>
      <c r="R172" s="27">
        <v>501</v>
      </c>
      <c r="S172" s="52" t="s">
        <v>21</v>
      </c>
    </row>
    <row r="173" spans="1:19">
      <c r="A173" s="12">
        <v>166</v>
      </c>
      <c r="B173" s="13" t="s">
        <v>474</v>
      </c>
      <c r="C173" s="13" t="s">
        <v>471</v>
      </c>
      <c r="D173" s="31">
        <v>466.66666666666669</v>
      </c>
      <c r="E173" s="31">
        <v>463.4</v>
      </c>
      <c r="F173" s="31">
        <v>463.9444444444444</v>
      </c>
      <c r="G173" s="26">
        <v>3</v>
      </c>
      <c r="H173" s="26">
        <v>0</v>
      </c>
      <c r="I173" s="26">
        <v>3</v>
      </c>
      <c r="J173" s="28">
        <f t="shared" si="10"/>
        <v>27.272727272727273</v>
      </c>
      <c r="K173" s="26">
        <v>10</v>
      </c>
      <c r="L173" s="26">
        <v>5.5</v>
      </c>
      <c r="M173" s="26">
        <v>15.5</v>
      </c>
      <c r="N173" s="28">
        <f t="shared" si="11"/>
        <v>35.227272727272734</v>
      </c>
      <c r="O173" s="26">
        <v>5</v>
      </c>
      <c r="P173" s="26">
        <v>11</v>
      </c>
      <c r="Q173" s="27">
        <v>495</v>
      </c>
      <c r="R173" s="27">
        <v>580</v>
      </c>
      <c r="S173" s="52" t="s">
        <v>30</v>
      </c>
    </row>
    <row r="174" spans="1:19">
      <c r="A174" s="12">
        <v>167</v>
      </c>
      <c r="B174" s="13" t="s">
        <v>629</v>
      </c>
      <c r="C174" s="13" t="s">
        <v>35</v>
      </c>
      <c r="D174" s="31">
        <v>468.33333333333331</v>
      </c>
      <c r="E174" s="31">
        <v>459.33333333333331</v>
      </c>
      <c r="F174" s="31">
        <v>460.61904761904765</v>
      </c>
      <c r="G174" s="26">
        <v>2</v>
      </c>
      <c r="H174" s="26">
        <v>1</v>
      </c>
      <c r="I174" s="26">
        <v>3</v>
      </c>
      <c r="J174" s="28">
        <f t="shared" si="10"/>
        <v>25</v>
      </c>
      <c r="K174" s="26">
        <v>11</v>
      </c>
      <c r="L174" s="26">
        <v>6</v>
      </c>
      <c r="M174" s="26">
        <v>17</v>
      </c>
      <c r="N174" s="28">
        <f t="shared" si="11"/>
        <v>35.416666666666671</v>
      </c>
      <c r="O174" s="26">
        <v>6</v>
      </c>
      <c r="P174" s="24">
        <v>12</v>
      </c>
      <c r="Q174" s="27">
        <v>485</v>
      </c>
      <c r="R174" s="27">
        <v>559</v>
      </c>
      <c r="S174" s="52" t="s">
        <v>30</v>
      </c>
    </row>
    <row r="175" spans="1:19">
      <c r="A175" s="12">
        <v>168</v>
      </c>
      <c r="B175" s="13" t="s">
        <v>630</v>
      </c>
      <c r="C175" s="13" t="s">
        <v>35</v>
      </c>
      <c r="D175" s="31">
        <v>494.16666666666669</v>
      </c>
      <c r="E175" s="31">
        <v>445.45454545454544</v>
      </c>
      <c r="F175" s="31">
        <v>452.9487179487179</v>
      </c>
      <c r="G175" s="26">
        <v>4</v>
      </c>
      <c r="H175" s="26">
        <v>1</v>
      </c>
      <c r="I175" s="26">
        <v>5</v>
      </c>
      <c r="J175" s="28">
        <f t="shared" si="10"/>
        <v>43.478260869565219</v>
      </c>
      <c r="K175" s="26">
        <v>13</v>
      </c>
      <c r="L175" s="26">
        <v>6</v>
      </c>
      <c r="M175" s="26">
        <v>19</v>
      </c>
      <c r="N175" s="28">
        <f t="shared" si="11"/>
        <v>41.304347826086953</v>
      </c>
      <c r="O175" s="26">
        <v>5.5</v>
      </c>
      <c r="P175" s="26">
        <v>11.5</v>
      </c>
      <c r="Q175" s="27">
        <v>532</v>
      </c>
      <c r="R175" s="27">
        <v>485</v>
      </c>
      <c r="S175" s="52" t="s">
        <v>30</v>
      </c>
    </row>
    <row r="176" spans="1:19">
      <c r="A176" s="12">
        <v>169</v>
      </c>
      <c r="B176" s="13" t="s">
        <v>469</v>
      </c>
      <c r="C176" s="13" t="s">
        <v>22</v>
      </c>
      <c r="D176" s="31">
        <v>453.81818181818181</v>
      </c>
      <c r="E176" s="31">
        <v>444.28571428571428</v>
      </c>
      <c r="F176" s="31">
        <v>446.40404040404042</v>
      </c>
      <c r="G176" s="26">
        <v>0.5</v>
      </c>
      <c r="H176" s="26">
        <v>0</v>
      </c>
      <c r="I176" s="26">
        <v>0.5</v>
      </c>
      <c r="J176" s="28">
        <f t="shared" si="10"/>
        <v>8</v>
      </c>
      <c r="K176" s="26">
        <v>2</v>
      </c>
      <c r="L176" s="26">
        <v>1</v>
      </c>
      <c r="M176" s="26">
        <v>3</v>
      </c>
      <c r="N176" s="28">
        <f t="shared" si="11"/>
        <v>12</v>
      </c>
      <c r="O176" s="26">
        <v>3.5</v>
      </c>
      <c r="P176" s="26">
        <v>6.25</v>
      </c>
      <c r="Q176" s="27">
        <v>469</v>
      </c>
      <c r="R176" s="27">
        <v>451</v>
      </c>
      <c r="S176" s="52" t="s">
        <v>27</v>
      </c>
    </row>
    <row r="177" spans="1:19">
      <c r="A177" s="34"/>
      <c r="B177" s="10"/>
      <c r="C177" s="10"/>
      <c r="D177" s="35"/>
      <c r="E177" s="35"/>
      <c r="F177" s="35"/>
      <c r="G177" s="36"/>
      <c r="H177" s="36"/>
      <c r="I177" s="36"/>
      <c r="J177" s="37"/>
      <c r="K177" s="36"/>
      <c r="L177" s="36"/>
      <c r="M177" s="36"/>
      <c r="N177" s="37"/>
      <c r="O177" s="36"/>
      <c r="P177" s="36"/>
      <c r="Q177" s="8"/>
      <c r="R177" s="8"/>
      <c r="S177" s="34"/>
    </row>
    <row r="178" spans="1:19">
      <c r="A178" s="34"/>
      <c r="B178" s="45" t="s">
        <v>481</v>
      </c>
      <c r="C178" s="46"/>
      <c r="D178" s="48"/>
      <c r="E178" s="48"/>
      <c r="F178" s="48"/>
      <c r="G178" s="36"/>
      <c r="H178" s="36"/>
      <c r="I178" s="36"/>
      <c r="J178" s="37"/>
      <c r="K178" s="36"/>
      <c r="L178" s="36"/>
      <c r="M178" s="36"/>
      <c r="N178" s="37"/>
      <c r="O178" s="36"/>
      <c r="P178" s="36"/>
      <c r="Q178" s="8"/>
      <c r="R178" s="8"/>
      <c r="S178" s="34"/>
    </row>
    <row r="179" spans="1:19">
      <c r="A179" s="34"/>
      <c r="B179" s="45" t="s">
        <v>53</v>
      </c>
      <c r="C179" s="46"/>
      <c r="D179" s="1">
        <f>SUM(D8:D176)/169</f>
        <v>523.59027651571307</v>
      </c>
      <c r="E179" s="1">
        <f>SUM(E8:E176)/169</f>
        <v>514.71075846096585</v>
      </c>
      <c r="F179" s="1">
        <f>SUM(F8:F176)/169</f>
        <v>515.88984636194516</v>
      </c>
      <c r="G179" s="36"/>
      <c r="H179" s="36"/>
      <c r="I179" s="36"/>
      <c r="J179" s="37"/>
      <c r="K179" s="36"/>
      <c r="L179" s="36"/>
      <c r="M179" s="36"/>
      <c r="N179" s="37"/>
      <c r="O179" s="36"/>
      <c r="P179" s="36"/>
      <c r="Q179" s="8"/>
      <c r="R179" s="8"/>
      <c r="S179" s="34"/>
    </row>
    <row r="180" spans="1:19">
      <c r="A180" s="34"/>
      <c r="B180" s="45" t="s">
        <v>39</v>
      </c>
      <c r="C180" s="46"/>
      <c r="D180" s="1"/>
      <c r="E180" s="2"/>
      <c r="F180" s="2">
        <f>SUM(F8:F27)/20</f>
        <v>549.14868399744319</v>
      </c>
      <c r="G180" s="36"/>
      <c r="H180" s="36"/>
      <c r="I180" s="36"/>
      <c r="J180" s="37"/>
      <c r="K180" s="36"/>
      <c r="L180" s="36"/>
      <c r="M180" s="36"/>
      <c r="N180" s="37"/>
      <c r="O180" s="36"/>
      <c r="P180" s="36"/>
      <c r="Q180" s="8"/>
      <c r="R180" s="8"/>
      <c r="S180" s="34"/>
    </row>
    <row r="181" spans="1:19">
      <c r="A181" s="34"/>
      <c r="B181" s="10"/>
      <c r="C181" s="10"/>
      <c r="D181" s="35"/>
      <c r="E181" s="35"/>
      <c r="F181" s="35"/>
      <c r="G181" s="36"/>
      <c r="H181" s="36"/>
      <c r="I181" s="36"/>
      <c r="J181" s="37"/>
      <c r="K181" s="36"/>
      <c r="L181" s="36"/>
      <c r="M181" s="36"/>
      <c r="N181" s="37"/>
      <c r="O181" s="36"/>
      <c r="P181" s="36"/>
      <c r="Q181" s="8"/>
      <c r="R181" s="8"/>
      <c r="S181" s="34"/>
    </row>
    <row r="182" spans="1:19">
      <c r="A182" s="34"/>
      <c r="B182" s="45" t="s">
        <v>380</v>
      </c>
      <c r="C182" s="46"/>
      <c r="D182" s="48"/>
      <c r="E182" s="48"/>
      <c r="F182" s="48"/>
      <c r="G182" s="36"/>
      <c r="H182" s="36"/>
      <c r="I182" s="36"/>
      <c r="J182" s="37"/>
      <c r="K182" s="36"/>
      <c r="L182" s="36"/>
      <c r="M182" s="36"/>
      <c r="N182" s="37"/>
      <c r="O182" s="36"/>
      <c r="P182" s="36"/>
      <c r="Q182" s="8"/>
      <c r="R182" s="8"/>
      <c r="S182" s="34"/>
    </row>
    <row r="183" spans="1:19">
      <c r="A183" s="34"/>
      <c r="B183" s="45" t="s">
        <v>53</v>
      </c>
      <c r="C183" s="46"/>
      <c r="D183" s="1">
        <v>520.69758696923452</v>
      </c>
      <c r="E183" s="1">
        <v>514.42612303620922</v>
      </c>
      <c r="F183" s="1">
        <v>515.31188094257266</v>
      </c>
      <c r="G183" s="36"/>
      <c r="H183" s="36"/>
      <c r="I183" s="36"/>
      <c r="J183" s="37"/>
      <c r="K183" s="36"/>
      <c r="L183" s="36"/>
      <c r="M183" s="36"/>
      <c r="N183" s="37"/>
      <c r="O183" s="36"/>
      <c r="P183" s="36"/>
      <c r="Q183" s="8"/>
      <c r="R183" s="8"/>
      <c r="S183" s="34"/>
    </row>
    <row r="184" spans="1:19">
      <c r="A184" s="34"/>
      <c r="B184" s="45" t="s">
        <v>39</v>
      </c>
      <c r="C184" s="46"/>
      <c r="D184" s="1"/>
      <c r="E184" s="2"/>
      <c r="F184" s="2">
        <v>555.47860336447184</v>
      </c>
      <c r="G184" s="36"/>
      <c r="H184" s="36"/>
      <c r="I184" s="36"/>
      <c r="J184" s="37"/>
      <c r="K184" s="36"/>
      <c r="L184" s="36"/>
      <c r="M184" s="36"/>
      <c r="N184" s="37"/>
      <c r="O184" s="36"/>
      <c r="P184" s="36"/>
      <c r="Q184" s="8"/>
      <c r="R184" s="8"/>
      <c r="S184" s="34"/>
    </row>
    <row r="185" spans="1:19">
      <c r="A185" s="34"/>
      <c r="B185" s="44"/>
      <c r="C185" s="44"/>
      <c r="D185" s="50"/>
      <c r="E185" s="50"/>
      <c r="F185" s="50"/>
      <c r="G185" s="36"/>
      <c r="H185" s="36"/>
      <c r="I185" s="36"/>
      <c r="J185" s="37"/>
      <c r="K185" s="36"/>
      <c r="L185" s="36"/>
      <c r="M185" s="36"/>
      <c r="N185" s="37"/>
      <c r="O185" s="36"/>
      <c r="P185" s="36"/>
      <c r="Q185" s="8"/>
      <c r="R185" s="8"/>
      <c r="S185" s="34"/>
    </row>
    <row r="186" spans="1:19">
      <c r="A186" s="34"/>
      <c r="B186" s="45" t="s">
        <v>347</v>
      </c>
      <c r="C186" s="46"/>
      <c r="D186" s="48"/>
      <c r="E186" s="48"/>
      <c r="F186" s="48"/>
      <c r="G186" s="36"/>
      <c r="H186" s="36"/>
      <c r="I186" s="36"/>
      <c r="J186" s="37"/>
      <c r="K186" s="36"/>
      <c r="L186" s="36"/>
      <c r="M186" s="36"/>
      <c r="N186" s="37"/>
      <c r="O186" s="36"/>
      <c r="P186" s="36"/>
      <c r="Q186" s="8"/>
      <c r="R186" s="8"/>
      <c r="S186" s="34"/>
    </row>
    <row r="187" spans="1:19">
      <c r="A187" s="34"/>
      <c r="B187" s="45" t="s">
        <v>53</v>
      </c>
      <c r="C187" s="46"/>
      <c r="D187" s="49">
        <v>522.46260796569868</v>
      </c>
      <c r="E187" s="49">
        <v>515.35183034131762</v>
      </c>
      <c r="F187" s="49">
        <v>516.25063359280045</v>
      </c>
      <c r="G187" s="36"/>
      <c r="H187" s="36"/>
      <c r="I187" s="36"/>
      <c r="J187" s="37"/>
      <c r="K187" s="36"/>
      <c r="L187" s="36"/>
      <c r="M187" s="36"/>
      <c r="N187" s="37"/>
      <c r="O187" s="36"/>
      <c r="P187" s="36"/>
      <c r="Q187" s="8"/>
      <c r="R187" s="8"/>
      <c r="S187" s="34"/>
    </row>
    <row r="188" spans="1:19">
      <c r="A188" s="34"/>
      <c r="B188" s="45" t="s">
        <v>39</v>
      </c>
      <c r="C188" s="46"/>
      <c r="D188" s="49"/>
      <c r="E188" s="47"/>
      <c r="F188" s="47">
        <v>560.4795171912466</v>
      </c>
      <c r="G188" s="36"/>
      <c r="H188" s="36"/>
      <c r="I188" s="36"/>
      <c r="J188" s="37"/>
      <c r="K188" s="36"/>
      <c r="L188" s="36"/>
      <c r="M188" s="36"/>
      <c r="N188" s="37"/>
      <c r="O188" s="36"/>
      <c r="P188" s="36"/>
      <c r="Q188" s="8"/>
      <c r="R188" s="8"/>
      <c r="S188" s="34"/>
    </row>
    <row r="189" spans="1:19">
      <c r="A189" s="34"/>
      <c r="B189" s="44"/>
      <c r="C189" s="44"/>
      <c r="D189" s="50"/>
      <c r="E189" s="50"/>
      <c r="F189" s="50"/>
      <c r="G189" s="36"/>
      <c r="H189" s="36"/>
      <c r="I189" s="36"/>
      <c r="J189" s="37"/>
      <c r="K189" s="36"/>
      <c r="L189" s="36"/>
      <c r="M189" s="36"/>
      <c r="N189" s="37"/>
      <c r="O189" s="36"/>
      <c r="P189" s="36"/>
      <c r="Q189" s="8"/>
      <c r="R189" s="8"/>
      <c r="S189" s="34"/>
    </row>
    <row r="190" spans="1:19">
      <c r="A190" s="34"/>
      <c r="B190" s="45" t="s">
        <v>289</v>
      </c>
      <c r="C190" s="46"/>
      <c r="D190" s="48"/>
      <c r="E190" s="48"/>
      <c r="F190" s="48"/>
      <c r="G190" s="36"/>
      <c r="H190" s="36"/>
      <c r="I190" s="36"/>
      <c r="J190" s="37"/>
      <c r="K190" s="36"/>
      <c r="L190" s="36"/>
      <c r="M190" s="36"/>
      <c r="N190" s="37"/>
      <c r="O190" s="36"/>
      <c r="P190" s="36"/>
      <c r="Q190" s="8"/>
      <c r="R190" s="8"/>
      <c r="S190" s="34"/>
    </row>
    <row r="191" spans="1:19">
      <c r="A191" s="34"/>
      <c r="B191" s="45" t="s">
        <v>53</v>
      </c>
      <c r="C191" s="46"/>
      <c r="D191" s="49">
        <v>519.44187854680331</v>
      </c>
      <c r="E191" s="49">
        <v>511.63416827284408</v>
      </c>
      <c r="F191" s="49">
        <v>512.75459586108855</v>
      </c>
      <c r="G191" s="36"/>
      <c r="H191" s="36"/>
      <c r="I191" s="36"/>
      <c r="J191" s="37"/>
      <c r="K191" s="36"/>
      <c r="L191" s="36"/>
      <c r="M191" s="36"/>
      <c r="N191" s="37"/>
      <c r="O191" s="36"/>
      <c r="P191" s="36"/>
      <c r="Q191" s="8"/>
      <c r="R191" s="8"/>
      <c r="S191" s="34"/>
    </row>
    <row r="192" spans="1:19">
      <c r="A192" s="34"/>
      <c r="B192" s="45" t="s">
        <v>39</v>
      </c>
      <c r="C192" s="46"/>
      <c r="D192" s="49"/>
      <c r="E192" s="47"/>
      <c r="F192" s="47">
        <v>556.63188070643332</v>
      </c>
      <c r="G192" s="36"/>
      <c r="H192" s="36"/>
      <c r="I192" s="36"/>
      <c r="J192" s="37"/>
      <c r="K192" s="36"/>
      <c r="L192" s="36"/>
      <c r="M192" s="36"/>
      <c r="N192" s="37"/>
      <c r="O192" s="36"/>
      <c r="P192" s="36"/>
      <c r="Q192" s="8"/>
      <c r="R192" s="8"/>
      <c r="S192" s="34"/>
    </row>
    <row r="193" spans="1:19">
      <c r="A193" s="34"/>
      <c r="B193" s="44"/>
      <c r="C193" s="44"/>
      <c r="D193" s="50"/>
      <c r="E193" s="50"/>
      <c r="F193" s="50"/>
      <c r="G193" s="36"/>
      <c r="H193" s="36"/>
      <c r="I193" s="36"/>
      <c r="J193" s="37"/>
      <c r="K193" s="36"/>
      <c r="L193" s="36"/>
      <c r="M193" s="36"/>
      <c r="N193" s="37"/>
      <c r="O193" s="36"/>
      <c r="P193" s="36"/>
      <c r="Q193" s="8"/>
      <c r="R193" s="8"/>
      <c r="S193" s="34"/>
    </row>
    <row r="194" spans="1:19">
      <c r="A194" s="34"/>
      <c r="B194" s="45" t="s">
        <v>263</v>
      </c>
      <c r="C194" s="46"/>
      <c r="D194" s="48"/>
      <c r="E194" s="48"/>
      <c r="F194" s="48"/>
      <c r="G194" s="36"/>
      <c r="H194" s="36"/>
      <c r="I194" s="36"/>
      <c r="J194" s="37"/>
      <c r="K194" s="36"/>
      <c r="L194" s="36"/>
      <c r="M194" s="36"/>
      <c r="N194" s="37"/>
      <c r="O194" s="36"/>
      <c r="P194" s="36"/>
      <c r="Q194" s="8"/>
      <c r="R194" s="8"/>
      <c r="S194" s="34"/>
    </row>
    <row r="195" spans="1:19">
      <c r="A195" s="34"/>
      <c r="B195" s="45" t="s">
        <v>53</v>
      </c>
      <c r="C195" s="46"/>
      <c r="D195" s="49">
        <v>520.09306246076665</v>
      </c>
      <c r="E195" s="47">
        <v>514.3417344112803</v>
      </c>
      <c r="F195" s="47">
        <v>514.98990333486393</v>
      </c>
      <c r="G195" s="36"/>
      <c r="H195" s="36"/>
      <c r="I195" s="36"/>
      <c r="J195" s="37"/>
      <c r="K195" s="36"/>
      <c r="L195" s="36"/>
      <c r="M195" s="36"/>
      <c r="N195" s="37"/>
      <c r="O195" s="36"/>
      <c r="P195" s="36"/>
      <c r="Q195" s="8"/>
      <c r="R195" s="8"/>
      <c r="S195" s="34"/>
    </row>
    <row r="196" spans="1:19">
      <c r="A196" s="34"/>
      <c r="B196" s="45" t="s">
        <v>39</v>
      </c>
      <c r="C196" s="46"/>
      <c r="D196" s="49"/>
      <c r="E196" s="47"/>
      <c r="F196" s="47">
        <v>558.52290795318163</v>
      </c>
      <c r="G196" s="36"/>
      <c r="H196" s="36"/>
      <c r="I196" s="36"/>
      <c r="J196" s="37"/>
      <c r="K196" s="36"/>
      <c r="L196" s="36"/>
      <c r="M196" s="36"/>
      <c r="N196" s="37"/>
      <c r="O196" s="36"/>
      <c r="P196" s="36"/>
      <c r="Q196" s="8"/>
      <c r="R196" s="8"/>
      <c r="S196" s="34"/>
    </row>
    <row r="197" spans="1:19">
      <c r="B197" s="51"/>
      <c r="C197" s="51"/>
      <c r="D197" s="48"/>
      <c r="E197" s="48"/>
      <c r="F197" s="48"/>
    </row>
    <row r="198" spans="1:19">
      <c r="B198" s="45" t="s">
        <v>41</v>
      </c>
      <c r="C198" s="46"/>
      <c r="D198" s="48"/>
      <c r="E198" s="48"/>
      <c r="F198" s="48"/>
    </row>
    <row r="199" spans="1:19">
      <c r="B199" s="45" t="s">
        <v>53</v>
      </c>
      <c r="C199" s="46"/>
      <c r="D199" s="49">
        <v>520.23038986214067</v>
      </c>
      <c r="E199" s="47">
        <v>515.19489639321876</v>
      </c>
      <c r="F199" s="47">
        <v>515.74468232024674</v>
      </c>
    </row>
    <row r="200" spans="1:19">
      <c r="B200" s="45" t="s">
        <v>39</v>
      </c>
      <c r="C200" s="46"/>
      <c r="D200" s="49"/>
      <c r="E200" s="47"/>
      <c r="F200" s="47">
        <v>559.35958708112878</v>
      </c>
    </row>
    <row r="201" spans="1:19">
      <c r="B201" s="51"/>
      <c r="C201" s="51"/>
      <c r="D201" s="48"/>
      <c r="E201" s="48"/>
      <c r="F201" s="48"/>
    </row>
    <row r="202" spans="1:19">
      <c r="B202" s="45" t="s">
        <v>40</v>
      </c>
      <c r="C202" s="46"/>
      <c r="D202" s="48"/>
      <c r="E202" s="48"/>
      <c r="F202" s="48"/>
    </row>
    <row r="203" spans="1:19">
      <c r="B203" s="45" t="s">
        <v>53</v>
      </c>
      <c r="C203" s="46"/>
      <c r="D203" s="49">
        <v>521.08716029031211</v>
      </c>
      <c r="E203" s="47">
        <v>516.33305527871732</v>
      </c>
      <c r="F203" s="47">
        <v>517.4787499801181</v>
      </c>
    </row>
    <row r="204" spans="1:19">
      <c r="B204" s="45" t="s">
        <v>39</v>
      </c>
      <c r="C204" s="46"/>
      <c r="D204" s="49"/>
      <c r="E204" s="47"/>
      <c r="F204" s="47">
        <v>561.47583333333318</v>
      </c>
    </row>
    <row r="205" spans="1:19">
      <c r="B205" s="51"/>
      <c r="C205" s="51"/>
      <c r="D205" s="48"/>
      <c r="E205" s="48"/>
      <c r="F205" s="48"/>
    </row>
    <row r="206" spans="1:19">
      <c r="B206" s="45" t="s">
        <v>42</v>
      </c>
      <c r="C206" s="46"/>
      <c r="D206" s="48"/>
      <c r="E206" s="48"/>
      <c r="F206" s="48"/>
    </row>
    <row r="207" spans="1:19">
      <c r="B207" s="45" t="s">
        <v>53</v>
      </c>
      <c r="C207" s="46"/>
      <c r="D207" s="49">
        <v>520.00394763490351</v>
      </c>
      <c r="E207" s="47">
        <v>515.05412012451495</v>
      </c>
      <c r="F207" s="47">
        <v>516.10519971258668</v>
      </c>
    </row>
    <row r="208" spans="1:19">
      <c r="B208" s="45" t="s">
        <v>39</v>
      </c>
      <c r="C208" s="46"/>
      <c r="D208" s="49"/>
      <c r="E208" s="47"/>
      <c r="F208" s="47">
        <v>563.63833333333343</v>
      </c>
    </row>
    <row r="209" spans="2:6">
      <c r="B209" s="51"/>
      <c r="C209" s="51"/>
      <c r="D209" s="48"/>
      <c r="E209" s="48"/>
      <c r="F209" s="48"/>
    </row>
    <row r="210" spans="2:6">
      <c r="B210" s="45" t="s">
        <v>43</v>
      </c>
      <c r="C210" s="46"/>
      <c r="D210" s="48"/>
      <c r="E210" s="48"/>
      <c r="F210" s="48"/>
    </row>
    <row r="211" spans="2:6">
      <c r="B211" s="45" t="s">
        <v>53</v>
      </c>
      <c r="C211" s="46"/>
      <c r="D211" s="49">
        <v>523.20094102624375</v>
      </c>
      <c r="E211" s="47">
        <v>516.41427851111712</v>
      </c>
      <c r="F211" s="47">
        <v>517.85498524854916</v>
      </c>
    </row>
    <row r="212" spans="2:6">
      <c r="B212" s="45" t="s">
        <v>39</v>
      </c>
      <c r="C212" s="46"/>
      <c r="D212" s="49"/>
      <c r="E212" s="47"/>
      <c r="F212" s="47">
        <v>563.32071212121218</v>
      </c>
    </row>
    <row r="213" spans="2:6">
      <c r="B213" s="51"/>
      <c r="C213" s="51"/>
      <c r="D213" s="48"/>
      <c r="E213" s="48"/>
      <c r="F213" s="48"/>
    </row>
    <row r="214" spans="2:6">
      <c r="B214" s="45" t="s">
        <v>44</v>
      </c>
      <c r="C214" s="46"/>
      <c r="D214" s="48"/>
      <c r="E214" s="48"/>
      <c r="F214" s="48"/>
    </row>
    <row r="215" spans="2:6">
      <c r="B215" s="45" t="s">
        <v>53</v>
      </c>
      <c r="C215" s="46"/>
      <c r="D215" s="49">
        <v>493.24993576404785</v>
      </c>
      <c r="E215" s="47">
        <v>518.79623357348146</v>
      </c>
      <c r="F215" s="47">
        <v>519.32526225345907</v>
      </c>
    </row>
    <row r="216" spans="2:6">
      <c r="B216" s="45" t="s">
        <v>39</v>
      </c>
      <c r="C216" s="46"/>
      <c r="D216" s="49"/>
      <c r="E216" s="47"/>
      <c r="F216" s="47">
        <v>558.3887955182073</v>
      </c>
    </row>
  </sheetData>
  <autoFilter ref="B7:S176"/>
  <sortState ref="B8:S176">
    <sortCondition descending="1" ref="F8:F176"/>
    <sortCondition descending="1" ref="E8:E176"/>
    <sortCondition descending="1" ref="J8:J176"/>
  </sortState>
  <mergeCells count="6">
    <mergeCell ref="A1:H2"/>
    <mergeCell ref="G6:J6"/>
    <mergeCell ref="K6:N6"/>
    <mergeCell ref="Q6:R6"/>
    <mergeCell ref="D6:F6"/>
    <mergeCell ref="O6:P6"/>
  </mergeCells>
  <phoneticPr fontId="0" type="noConversion"/>
  <printOptions horizontalCentered="1"/>
  <pageMargins left="0.19685039370078741" right="0.19685039370078741" top="0.98425196850393704" bottom="0.98425196850393704" header="0" footer="0"/>
  <pageSetup paperSize="9" scale="6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17"/>
  <sheetViews>
    <sheetView zoomScaleNormal="100" workbookViewId="0">
      <selection sqref="A1:H2"/>
    </sheetView>
  </sheetViews>
  <sheetFormatPr defaultRowHeight="12.75"/>
  <cols>
    <col min="1" max="1" width="4.7109375" style="5" customWidth="1"/>
    <col min="2" max="2" width="15.7109375" style="7" customWidth="1"/>
    <col min="3" max="3" width="7.7109375" style="7" customWidth="1"/>
    <col min="4" max="6" width="10.7109375" style="11" customWidth="1"/>
    <col min="7" max="9" width="5.7109375" style="4" customWidth="1"/>
    <col min="10" max="10" width="9.140625" style="4"/>
    <col min="11" max="13" width="6.7109375" style="4" customWidth="1"/>
    <col min="14" max="14" width="9.140625" style="4"/>
    <col min="15" max="16" width="5.7109375" style="5" customWidth="1"/>
    <col min="17" max="18" width="5.7109375" style="6" customWidth="1"/>
    <col min="19" max="19" width="4.7109375" style="5" bestFit="1" customWidth="1"/>
    <col min="20" max="16384" width="9.140625" style="7"/>
  </cols>
  <sheetData>
    <row r="1" spans="1:19" ht="13.5" customHeight="1">
      <c r="A1" s="74" t="s">
        <v>480</v>
      </c>
      <c r="B1" s="74"/>
      <c r="C1" s="74"/>
      <c r="D1" s="74"/>
      <c r="E1" s="74"/>
      <c r="F1" s="74"/>
      <c r="G1" s="75"/>
      <c r="H1" s="75"/>
      <c r="I1" s="3"/>
      <c r="J1" s="3"/>
      <c r="L1" s="5"/>
      <c r="M1" s="5"/>
      <c r="Q1" s="5"/>
      <c r="R1" s="7"/>
    </row>
    <row r="2" spans="1:19" ht="13.5" customHeight="1">
      <c r="A2" s="74"/>
      <c r="B2" s="74"/>
      <c r="C2" s="74"/>
      <c r="D2" s="74"/>
      <c r="E2" s="74"/>
      <c r="F2" s="74"/>
      <c r="G2" s="75"/>
      <c r="H2" s="75"/>
      <c r="I2" s="3"/>
      <c r="J2" s="3"/>
      <c r="L2" s="5"/>
      <c r="M2" s="5"/>
      <c r="Q2" s="34"/>
      <c r="R2" s="7"/>
      <c r="S2" s="34"/>
    </row>
    <row r="3" spans="1:19" ht="13.5" customHeight="1">
      <c r="A3" s="9"/>
      <c r="B3" s="9"/>
      <c r="C3" s="9"/>
      <c r="D3" s="9"/>
      <c r="E3" s="9"/>
      <c r="F3" s="9"/>
      <c r="L3" s="5"/>
      <c r="M3" s="5"/>
      <c r="Q3" s="34"/>
      <c r="R3" s="7"/>
      <c r="S3" s="34"/>
    </row>
    <row r="4" spans="1:19" ht="13.5" customHeight="1">
      <c r="A4" s="10" t="s">
        <v>284</v>
      </c>
      <c r="L4" s="5"/>
      <c r="M4" s="5"/>
      <c r="Q4" s="34"/>
      <c r="R4" s="7"/>
      <c r="S4" s="34"/>
    </row>
    <row r="5" spans="1:19">
      <c r="S5" s="34"/>
    </row>
    <row r="6" spans="1:19">
      <c r="A6" s="13"/>
      <c r="B6" s="71"/>
      <c r="C6" s="72"/>
      <c r="D6" s="67" t="s">
        <v>0</v>
      </c>
      <c r="E6" s="73"/>
      <c r="F6" s="66"/>
      <c r="G6" s="64" t="s">
        <v>15</v>
      </c>
      <c r="H6" s="65"/>
      <c r="I6" s="73"/>
      <c r="J6" s="66"/>
      <c r="K6" s="64" t="s">
        <v>9</v>
      </c>
      <c r="L6" s="65"/>
      <c r="M6" s="65"/>
      <c r="N6" s="66"/>
      <c r="O6" s="67" t="s">
        <v>10</v>
      </c>
      <c r="P6" s="66"/>
      <c r="Q6" s="67" t="s">
        <v>8</v>
      </c>
      <c r="R6" s="66"/>
      <c r="S6" s="12"/>
    </row>
    <row r="7" spans="1:19">
      <c r="A7" s="15" t="s">
        <v>12</v>
      </c>
      <c r="B7" s="71" t="s">
        <v>7</v>
      </c>
      <c r="C7" s="72"/>
      <c r="D7" s="14" t="s">
        <v>3</v>
      </c>
      <c r="E7" s="14" t="s">
        <v>13</v>
      </c>
      <c r="F7" s="14" t="s">
        <v>4</v>
      </c>
      <c r="G7" s="17" t="s">
        <v>5</v>
      </c>
      <c r="H7" s="17" t="s">
        <v>6</v>
      </c>
      <c r="I7" s="17" t="s">
        <v>11</v>
      </c>
      <c r="J7" s="42" t="s">
        <v>18</v>
      </c>
      <c r="K7" s="17" t="s">
        <v>5</v>
      </c>
      <c r="L7" s="17" t="s">
        <v>6</v>
      </c>
      <c r="M7" s="17" t="s">
        <v>11</v>
      </c>
      <c r="N7" s="42" t="s">
        <v>17</v>
      </c>
      <c r="O7" s="19" t="s">
        <v>6</v>
      </c>
      <c r="P7" s="14" t="s">
        <v>11</v>
      </c>
      <c r="Q7" s="41" t="s">
        <v>498</v>
      </c>
      <c r="R7" s="41" t="s">
        <v>499</v>
      </c>
      <c r="S7" s="14" t="s">
        <v>16</v>
      </c>
    </row>
    <row r="8" spans="1:19">
      <c r="A8" s="21">
        <v>1</v>
      </c>
      <c r="B8" s="55" t="s">
        <v>234</v>
      </c>
      <c r="C8" s="56"/>
      <c r="D8" s="22">
        <v>3504.8888888888887</v>
      </c>
      <c r="E8" s="23">
        <v>3536.1111111111113</v>
      </c>
      <c r="F8" s="23">
        <v>3532.9888888888891</v>
      </c>
      <c r="G8" s="29">
        <v>57</v>
      </c>
      <c r="H8" s="29">
        <v>53</v>
      </c>
      <c r="I8" s="57">
        <v>110</v>
      </c>
      <c r="J8" s="33">
        <f t="shared" ref="J8:J39" si="0">(100/(P8*8))*I8</f>
        <v>76.388888888888886</v>
      </c>
      <c r="K8" s="29">
        <v>144.5</v>
      </c>
      <c r="L8" s="29">
        <v>132</v>
      </c>
      <c r="M8" s="29">
        <v>276.5</v>
      </c>
      <c r="N8" s="33">
        <f t="shared" ref="N8:N39" si="1">(100/(P8*24))*M8</f>
        <v>64.004629629629633</v>
      </c>
      <c r="O8" s="26">
        <v>9</v>
      </c>
      <c r="P8" s="12">
        <v>18</v>
      </c>
      <c r="Q8" s="27">
        <v>3730</v>
      </c>
      <c r="R8" s="27">
        <v>3810</v>
      </c>
      <c r="S8" s="52" t="s">
        <v>21</v>
      </c>
    </row>
    <row r="9" spans="1:19">
      <c r="A9" s="21">
        <v>2</v>
      </c>
      <c r="B9" s="53" t="s">
        <v>46</v>
      </c>
      <c r="C9" s="54"/>
      <c r="D9" s="22">
        <v>3501.4444444444443</v>
      </c>
      <c r="E9" s="22">
        <v>3526</v>
      </c>
      <c r="F9" s="22">
        <v>3523.5444444444447</v>
      </c>
      <c r="G9" s="24">
        <v>52</v>
      </c>
      <c r="H9" s="24">
        <v>46</v>
      </c>
      <c r="I9" s="21">
        <v>98</v>
      </c>
      <c r="J9" s="25">
        <f t="shared" si="0"/>
        <v>68.055555555555557</v>
      </c>
      <c r="K9" s="24">
        <v>133</v>
      </c>
      <c r="L9" s="24">
        <v>116</v>
      </c>
      <c r="M9" s="24">
        <v>249</v>
      </c>
      <c r="N9" s="25">
        <f t="shared" si="1"/>
        <v>57.638888888888886</v>
      </c>
      <c r="O9" s="26">
        <v>9</v>
      </c>
      <c r="P9" s="12">
        <v>18</v>
      </c>
      <c r="Q9" s="30">
        <v>3796</v>
      </c>
      <c r="R9" s="27">
        <v>3644</v>
      </c>
      <c r="S9" s="52" t="s">
        <v>21</v>
      </c>
    </row>
    <row r="10" spans="1:19">
      <c r="A10" s="21">
        <v>3</v>
      </c>
      <c r="B10" s="53" t="s">
        <v>375</v>
      </c>
      <c r="C10" s="54"/>
      <c r="D10" s="22">
        <v>3456.3333333333335</v>
      </c>
      <c r="E10" s="22">
        <v>3466.5555555555557</v>
      </c>
      <c r="F10" s="22">
        <v>3465.5333333333338</v>
      </c>
      <c r="G10" s="26">
        <v>47</v>
      </c>
      <c r="H10" s="26">
        <v>41.5</v>
      </c>
      <c r="I10" s="21">
        <v>88.5</v>
      </c>
      <c r="J10" s="25">
        <f t="shared" si="0"/>
        <v>61.458333333333329</v>
      </c>
      <c r="K10" s="24">
        <v>128.5</v>
      </c>
      <c r="L10" s="26">
        <v>112.5</v>
      </c>
      <c r="M10" s="24">
        <v>241</v>
      </c>
      <c r="N10" s="25">
        <f t="shared" si="1"/>
        <v>55.787037037037038</v>
      </c>
      <c r="O10" s="26">
        <v>9</v>
      </c>
      <c r="P10" s="12">
        <v>18</v>
      </c>
      <c r="Q10" s="27">
        <v>3659</v>
      </c>
      <c r="R10" s="27">
        <v>3658</v>
      </c>
      <c r="S10" s="52" t="s">
        <v>21</v>
      </c>
    </row>
    <row r="11" spans="1:19">
      <c r="A11" s="21">
        <v>4</v>
      </c>
      <c r="B11" s="53" t="s">
        <v>20</v>
      </c>
      <c r="C11" s="54"/>
      <c r="D11" s="22">
        <v>3420.4444444444443</v>
      </c>
      <c r="E11" s="22">
        <v>3446.7777777777778</v>
      </c>
      <c r="F11" s="22">
        <v>3444.1444444444446</v>
      </c>
      <c r="G11" s="26">
        <v>33</v>
      </c>
      <c r="H11" s="26">
        <v>35.5</v>
      </c>
      <c r="I11" s="12">
        <v>68.5</v>
      </c>
      <c r="J11" s="28">
        <f t="shared" si="0"/>
        <v>47.569444444444443</v>
      </c>
      <c r="K11" s="26">
        <v>113</v>
      </c>
      <c r="L11" s="26">
        <v>110</v>
      </c>
      <c r="M11" s="26">
        <v>223</v>
      </c>
      <c r="N11" s="28">
        <f t="shared" si="1"/>
        <v>51.620370370370374</v>
      </c>
      <c r="O11" s="26">
        <v>9</v>
      </c>
      <c r="P11" s="12">
        <v>18</v>
      </c>
      <c r="Q11" s="27">
        <v>3592</v>
      </c>
      <c r="R11" s="27">
        <v>3647</v>
      </c>
      <c r="S11" s="52" t="s">
        <v>21</v>
      </c>
    </row>
    <row r="12" spans="1:19">
      <c r="A12" s="21">
        <v>5</v>
      </c>
      <c r="B12" s="53" t="s">
        <v>235</v>
      </c>
      <c r="C12" s="54"/>
      <c r="D12" s="31">
        <v>3410.8888888888887</v>
      </c>
      <c r="E12" s="22">
        <v>3432.8888888888887</v>
      </c>
      <c r="F12" s="22">
        <v>3430.6888888888889</v>
      </c>
      <c r="G12" s="26">
        <v>45.5</v>
      </c>
      <c r="H12" s="26">
        <v>40</v>
      </c>
      <c r="I12" s="12">
        <v>85.5</v>
      </c>
      <c r="J12" s="28">
        <f t="shared" si="0"/>
        <v>59.375</v>
      </c>
      <c r="K12" s="26">
        <v>118</v>
      </c>
      <c r="L12" s="26">
        <v>106.5</v>
      </c>
      <c r="M12" s="26">
        <v>224.5</v>
      </c>
      <c r="N12" s="28">
        <f t="shared" si="1"/>
        <v>51.967592592592595</v>
      </c>
      <c r="O12" s="26">
        <v>9</v>
      </c>
      <c r="P12" s="12">
        <v>18</v>
      </c>
      <c r="Q12" s="27">
        <v>3499</v>
      </c>
      <c r="R12" s="27">
        <v>3787</v>
      </c>
      <c r="S12" s="52" t="s">
        <v>21</v>
      </c>
    </row>
    <row r="13" spans="1:19">
      <c r="A13" s="21">
        <v>6</v>
      </c>
      <c r="B13" s="53" t="s">
        <v>230</v>
      </c>
      <c r="C13" s="54"/>
      <c r="D13" s="22">
        <v>3479.3333333333335</v>
      </c>
      <c r="E13" s="22">
        <v>3399.5555555555557</v>
      </c>
      <c r="F13" s="22">
        <v>3407.5333333333338</v>
      </c>
      <c r="G13" s="26">
        <v>41</v>
      </c>
      <c r="H13" s="26">
        <v>30.5</v>
      </c>
      <c r="I13" s="12">
        <v>71.5</v>
      </c>
      <c r="J13" s="28">
        <f t="shared" si="0"/>
        <v>49.652777777777779</v>
      </c>
      <c r="K13" s="26">
        <v>117.5</v>
      </c>
      <c r="L13" s="26">
        <v>95.5</v>
      </c>
      <c r="M13" s="26">
        <v>213</v>
      </c>
      <c r="N13" s="28">
        <f t="shared" si="1"/>
        <v>49.305555555555557</v>
      </c>
      <c r="O13" s="26">
        <v>9</v>
      </c>
      <c r="P13" s="12">
        <v>18</v>
      </c>
      <c r="Q13" s="27">
        <v>3566</v>
      </c>
      <c r="R13" s="27">
        <v>3675</v>
      </c>
      <c r="S13" s="52" t="s">
        <v>21</v>
      </c>
    </row>
    <row r="14" spans="1:19">
      <c r="A14" s="21">
        <v>7</v>
      </c>
      <c r="B14" s="53" t="s">
        <v>281</v>
      </c>
      <c r="C14" s="54"/>
      <c r="D14" s="22">
        <v>3431.4444444444443</v>
      </c>
      <c r="E14" s="22">
        <v>3401</v>
      </c>
      <c r="F14" s="22">
        <v>3404.0444444444447</v>
      </c>
      <c r="G14" s="24">
        <v>53</v>
      </c>
      <c r="H14" s="24">
        <v>50.5</v>
      </c>
      <c r="I14" s="21">
        <v>103.5</v>
      </c>
      <c r="J14" s="25">
        <f t="shared" si="0"/>
        <v>71.875</v>
      </c>
      <c r="K14" s="24">
        <v>134.5</v>
      </c>
      <c r="L14" s="24">
        <v>126.5</v>
      </c>
      <c r="M14" s="24">
        <v>261</v>
      </c>
      <c r="N14" s="25">
        <f t="shared" si="1"/>
        <v>60.416666666666664</v>
      </c>
      <c r="O14" s="26">
        <v>9</v>
      </c>
      <c r="P14" s="12">
        <v>18</v>
      </c>
      <c r="Q14" s="27">
        <v>3624</v>
      </c>
      <c r="R14" s="27">
        <v>3566</v>
      </c>
      <c r="S14" s="52" t="s">
        <v>26</v>
      </c>
    </row>
    <row r="15" spans="1:19">
      <c r="A15" s="21">
        <v>8</v>
      </c>
      <c r="B15" s="53" t="s">
        <v>238</v>
      </c>
      <c r="C15" s="54"/>
      <c r="D15" s="31">
        <v>3370.6666666666665</v>
      </c>
      <c r="E15" s="22">
        <v>3405.4444444444443</v>
      </c>
      <c r="F15" s="22">
        <v>3401.9666666666662</v>
      </c>
      <c r="G15" s="26">
        <v>37</v>
      </c>
      <c r="H15" s="26">
        <v>35</v>
      </c>
      <c r="I15" s="12">
        <v>72</v>
      </c>
      <c r="J15" s="28">
        <f t="shared" si="0"/>
        <v>50</v>
      </c>
      <c r="K15" s="26">
        <v>110.5</v>
      </c>
      <c r="L15" s="26">
        <v>107.5</v>
      </c>
      <c r="M15" s="26">
        <v>218</v>
      </c>
      <c r="N15" s="28">
        <f t="shared" si="1"/>
        <v>50.462962962962962</v>
      </c>
      <c r="O15" s="26">
        <v>9</v>
      </c>
      <c r="P15" s="12">
        <v>18</v>
      </c>
      <c r="Q15" s="27">
        <v>3529</v>
      </c>
      <c r="R15" s="27">
        <v>3710</v>
      </c>
      <c r="S15" s="52" t="s">
        <v>21</v>
      </c>
    </row>
    <row r="16" spans="1:19">
      <c r="A16" s="21">
        <v>9</v>
      </c>
      <c r="B16" s="53" t="s">
        <v>19</v>
      </c>
      <c r="C16" s="54"/>
      <c r="D16" s="23">
        <v>3560.1111111111113</v>
      </c>
      <c r="E16" s="22">
        <v>3383.5555555555557</v>
      </c>
      <c r="F16" s="22">
        <v>3401.2111111111108</v>
      </c>
      <c r="G16" s="24">
        <v>48</v>
      </c>
      <c r="H16" s="24">
        <v>45</v>
      </c>
      <c r="I16" s="21">
        <v>93</v>
      </c>
      <c r="J16" s="25">
        <f t="shared" si="0"/>
        <v>64.583333333333329</v>
      </c>
      <c r="K16" s="24">
        <v>126</v>
      </c>
      <c r="L16" s="26">
        <v>114.5</v>
      </c>
      <c r="M16" s="24">
        <v>240.5</v>
      </c>
      <c r="N16" s="25">
        <f t="shared" si="1"/>
        <v>55.671296296296298</v>
      </c>
      <c r="O16" s="26">
        <v>9</v>
      </c>
      <c r="P16" s="12">
        <v>18</v>
      </c>
      <c r="Q16" s="27">
        <v>3626</v>
      </c>
      <c r="R16" s="27">
        <v>3716</v>
      </c>
      <c r="S16" s="52" t="s">
        <v>26</v>
      </c>
    </row>
    <row r="17" spans="1:19">
      <c r="A17" s="21">
        <v>10</v>
      </c>
      <c r="B17" s="53" t="s">
        <v>233</v>
      </c>
      <c r="C17" s="54"/>
      <c r="D17" s="22">
        <v>3445.4444444444443</v>
      </c>
      <c r="E17" s="22">
        <v>3379.6666666666665</v>
      </c>
      <c r="F17" s="22">
        <v>3386.2444444444445</v>
      </c>
      <c r="G17" s="26">
        <v>31</v>
      </c>
      <c r="H17" s="26">
        <v>29</v>
      </c>
      <c r="I17" s="12">
        <v>60</v>
      </c>
      <c r="J17" s="28">
        <f t="shared" si="0"/>
        <v>41.666666666666664</v>
      </c>
      <c r="K17" s="26">
        <v>110.5</v>
      </c>
      <c r="L17" s="26">
        <v>101</v>
      </c>
      <c r="M17" s="26">
        <v>211.5</v>
      </c>
      <c r="N17" s="28">
        <f t="shared" si="1"/>
        <v>48.958333333333336</v>
      </c>
      <c r="O17" s="26">
        <v>9</v>
      </c>
      <c r="P17" s="12">
        <v>18</v>
      </c>
      <c r="Q17" s="27">
        <v>3561</v>
      </c>
      <c r="R17" s="32">
        <v>3848</v>
      </c>
      <c r="S17" s="52" t="s">
        <v>21</v>
      </c>
    </row>
    <row r="18" spans="1:19">
      <c r="A18" s="12">
        <v>11</v>
      </c>
      <c r="B18" s="38" t="s">
        <v>240</v>
      </c>
      <c r="C18" s="39"/>
      <c r="D18" s="22">
        <v>3500.7777777777778</v>
      </c>
      <c r="E18" s="31">
        <v>3355.8888888888887</v>
      </c>
      <c r="F18" s="31">
        <v>3370.3777777777782</v>
      </c>
      <c r="G18" s="24">
        <v>55</v>
      </c>
      <c r="H18" s="24">
        <v>45</v>
      </c>
      <c r="I18" s="21">
        <v>100</v>
      </c>
      <c r="J18" s="25">
        <f t="shared" si="0"/>
        <v>69.444444444444443</v>
      </c>
      <c r="K18" s="24">
        <v>135</v>
      </c>
      <c r="L18" s="24">
        <v>119.5</v>
      </c>
      <c r="M18" s="24">
        <v>254.5</v>
      </c>
      <c r="N18" s="25">
        <f t="shared" si="1"/>
        <v>58.912037037037038</v>
      </c>
      <c r="O18" s="26">
        <v>9</v>
      </c>
      <c r="P18" s="12">
        <v>18</v>
      </c>
      <c r="Q18" s="27">
        <v>3582</v>
      </c>
      <c r="R18" s="27">
        <v>3597</v>
      </c>
      <c r="S18" s="52" t="s">
        <v>27</v>
      </c>
    </row>
    <row r="19" spans="1:19">
      <c r="A19" s="12">
        <v>12</v>
      </c>
      <c r="B19" s="38" t="s">
        <v>633</v>
      </c>
      <c r="C19" s="39"/>
      <c r="D19" s="31">
        <v>3327.2222222222222</v>
      </c>
      <c r="E19" s="31">
        <v>3344.3333333333335</v>
      </c>
      <c r="F19" s="31">
        <v>3342.6222222222218</v>
      </c>
      <c r="G19" s="24">
        <v>52.5</v>
      </c>
      <c r="H19" s="26">
        <v>30.5</v>
      </c>
      <c r="I19" s="12">
        <v>83</v>
      </c>
      <c r="J19" s="28">
        <f t="shared" si="0"/>
        <v>57.638888888888886</v>
      </c>
      <c r="K19" s="24">
        <v>130</v>
      </c>
      <c r="L19" s="26">
        <v>92.5</v>
      </c>
      <c r="M19" s="26">
        <v>222.5</v>
      </c>
      <c r="N19" s="28">
        <f t="shared" si="1"/>
        <v>51.504629629629633</v>
      </c>
      <c r="O19" s="26">
        <v>9</v>
      </c>
      <c r="P19" s="12">
        <v>18</v>
      </c>
      <c r="Q19" s="27">
        <v>3512</v>
      </c>
      <c r="R19" s="27">
        <v>3574</v>
      </c>
      <c r="S19" s="52" t="s">
        <v>26</v>
      </c>
    </row>
    <row r="20" spans="1:19">
      <c r="A20" s="12">
        <v>13</v>
      </c>
      <c r="B20" s="38" t="s">
        <v>257</v>
      </c>
      <c r="C20" s="39"/>
      <c r="D20" s="31">
        <v>3293.2222222222222</v>
      </c>
      <c r="E20" s="31">
        <v>3313.6666666666665</v>
      </c>
      <c r="F20" s="31">
        <v>3311.6222222222218</v>
      </c>
      <c r="G20" s="26">
        <v>41.5</v>
      </c>
      <c r="H20" s="24">
        <v>42.5</v>
      </c>
      <c r="I20" s="12">
        <v>84</v>
      </c>
      <c r="J20" s="28">
        <f t="shared" si="0"/>
        <v>58.333333333333329</v>
      </c>
      <c r="K20" s="26">
        <v>113</v>
      </c>
      <c r="L20" s="26">
        <v>105.5</v>
      </c>
      <c r="M20" s="26">
        <v>218.5</v>
      </c>
      <c r="N20" s="28">
        <f t="shared" si="1"/>
        <v>50.578703703703702</v>
      </c>
      <c r="O20" s="26">
        <v>9</v>
      </c>
      <c r="P20" s="12">
        <v>18</v>
      </c>
      <c r="Q20" s="27">
        <v>3497</v>
      </c>
      <c r="R20" s="27">
        <v>3480</v>
      </c>
      <c r="S20" s="52" t="s">
        <v>26</v>
      </c>
    </row>
    <row r="21" spans="1:19">
      <c r="A21" s="12">
        <v>14</v>
      </c>
      <c r="B21" s="38" t="s">
        <v>33</v>
      </c>
      <c r="C21" s="39"/>
      <c r="D21" s="31">
        <v>3302.4444444444443</v>
      </c>
      <c r="E21" s="31">
        <v>3308.6666666666665</v>
      </c>
      <c r="F21" s="31">
        <v>3308.0444444444447</v>
      </c>
      <c r="G21" s="24">
        <v>55.5</v>
      </c>
      <c r="H21" s="24">
        <v>47</v>
      </c>
      <c r="I21" s="21">
        <v>102.5</v>
      </c>
      <c r="J21" s="25">
        <f t="shared" si="0"/>
        <v>71.180555555555557</v>
      </c>
      <c r="K21" s="24">
        <v>134.5</v>
      </c>
      <c r="L21" s="24">
        <v>127.5</v>
      </c>
      <c r="M21" s="24">
        <v>262</v>
      </c>
      <c r="N21" s="25">
        <f t="shared" si="1"/>
        <v>60.648148148148145</v>
      </c>
      <c r="O21" s="26">
        <v>9</v>
      </c>
      <c r="P21" s="12">
        <v>18</v>
      </c>
      <c r="Q21" s="27">
        <v>3410</v>
      </c>
      <c r="R21" s="27">
        <v>3486</v>
      </c>
      <c r="S21" s="52" t="s">
        <v>34</v>
      </c>
    </row>
    <row r="22" spans="1:19">
      <c r="A22" s="12">
        <v>15</v>
      </c>
      <c r="B22" s="38" t="s">
        <v>51</v>
      </c>
      <c r="C22" s="39"/>
      <c r="D22" s="31">
        <v>3288.375</v>
      </c>
      <c r="E22" s="31">
        <v>3305.1111111111113</v>
      </c>
      <c r="F22" s="31">
        <v>3303.4375</v>
      </c>
      <c r="G22" s="24">
        <v>48.5</v>
      </c>
      <c r="H22" s="26">
        <v>29</v>
      </c>
      <c r="I22" s="12">
        <v>77.5</v>
      </c>
      <c r="J22" s="28">
        <f t="shared" si="0"/>
        <v>56.985294117647065</v>
      </c>
      <c r="K22" s="24">
        <v>135</v>
      </c>
      <c r="L22" s="26">
        <v>107.5</v>
      </c>
      <c r="M22" s="24">
        <v>242.5</v>
      </c>
      <c r="N22" s="25">
        <f t="shared" si="1"/>
        <v>59.436274509803916</v>
      </c>
      <c r="O22" s="26">
        <v>9</v>
      </c>
      <c r="P22" s="12">
        <v>17</v>
      </c>
      <c r="Q22" s="27">
        <v>3550</v>
      </c>
      <c r="R22" s="27">
        <v>3591</v>
      </c>
      <c r="S22" s="52" t="s">
        <v>26</v>
      </c>
    </row>
    <row r="23" spans="1:19">
      <c r="A23" s="12">
        <v>16</v>
      </c>
      <c r="B23" s="38" t="s">
        <v>244</v>
      </c>
      <c r="C23" s="39"/>
      <c r="D23" s="31">
        <v>3254.3333333333335</v>
      </c>
      <c r="E23" s="31">
        <v>3306.5555555555557</v>
      </c>
      <c r="F23" s="31">
        <v>3301.3333333333335</v>
      </c>
      <c r="G23" s="26">
        <v>44</v>
      </c>
      <c r="H23" s="26">
        <v>38</v>
      </c>
      <c r="I23" s="12">
        <v>82</v>
      </c>
      <c r="J23" s="28">
        <f t="shared" si="0"/>
        <v>56.944444444444443</v>
      </c>
      <c r="K23" s="26">
        <v>120</v>
      </c>
      <c r="L23" s="24">
        <v>116</v>
      </c>
      <c r="M23" s="26">
        <v>236</v>
      </c>
      <c r="N23" s="28">
        <f t="shared" si="1"/>
        <v>54.629629629629633</v>
      </c>
      <c r="O23" s="26">
        <v>9</v>
      </c>
      <c r="P23" s="12">
        <v>18</v>
      </c>
      <c r="Q23" s="27">
        <v>3423</v>
      </c>
      <c r="R23" s="27">
        <v>3489</v>
      </c>
      <c r="S23" s="52" t="s">
        <v>27</v>
      </c>
    </row>
    <row r="24" spans="1:19">
      <c r="A24" s="12">
        <v>17</v>
      </c>
      <c r="B24" s="38" t="s">
        <v>376</v>
      </c>
      <c r="C24" s="39"/>
      <c r="D24" s="31">
        <v>3320.1111111111113</v>
      </c>
      <c r="E24" s="31">
        <v>3298.4444444444443</v>
      </c>
      <c r="F24" s="31">
        <v>3300.6111111111109</v>
      </c>
      <c r="G24" s="26">
        <v>40</v>
      </c>
      <c r="H24" s="26">
        <v>34</v>
      </c>
      <c r="I24" s="12">
        <v>74</v>
      </c>
      <c r="J24" s="28">
        <f t="shared" si="0"/>
        <v>51.388888888888886</v>
      </c>
      <c r="K24" s="26">
        <v>120.5</v>
      </c>
      <c r="L24" s="26">
        <v>95.5</v>
      </c>
      <c r="M24" s="26">
        <v>216</v>
      </c>
      <c r="N24" s="28">
        <f t="shared" si="1"/>
        <v>50</v>
      </c>
      <c r="O24" s="26">
        <v>9</v>
      </c>
      <c r="P24" s="12">
        <v>18</v>
      </c>
      <c r="Q24" s="27">
        <v>3428</v>
      </c>
      <c r="R24" s="27">
        <v>3535</v>
      </c>
      <c r="S24" s="52" t="s">
        <v>26</v>
      </c>
    </row>
    <row r="25" spans="1:19">
      <c r="A25" s="12">
        <v>18</v>
      </c>
      <c r="B25" s="38" t="s">
        <v>392</v>
      </c>
      <c r="C25" s="39"/>
      <c r="D25" s="31">
        <v>3259.3333333333335</v>
      </c>
      <c r="E25" s="31">
        <v>3297.5555555555557</v>
      </c>
      <c r="F25" s="31">
        <v>3293.7333333333336</v>
      </c>
      <c r="G25" s="26">
        <v>35</v>
      </c>
      <c r="H25" s="26">
        <v>36</v>
      </c>
      <c r="I25" s="12">
        <v>71</v>
      </c>
      <c r="J25" s="28">
        <f t="shared" si="0"/>
        <v>49.305555555555557</v>
      </c>
      <c r="K25" s="26">
        <v>104.5</v>
      </c>
      <c r="L25" s="26">
        <v>111.5</v>
      </c>
      <c r="M25" s="26">
        <v>216</v>
      </c>
      <c r="N25" s="28">
        <f t="shared" si="1"/>
        <v>50</v>
      </c>
      <c r="O25" s="26">
        <v>9</v>
      </c>
      <c r="P25" s="12">
        <v>18</v>
      </c>
      <c r="Q25" s="27">
        <v>3489</v>
      </c>
      <c r="R25" s="27">
        <v>3606</v>
      </c>
      <c r="S25" s="52" t="s">
        <v>27</v>
      </c>
    </row>
    <row r="26" spans="1:19">
      <c r="A26" s="12">
        <v>19</v>
      </c>
      <c r="B26" s="38" t="s">
        <v>249</v>
      </c>
      <c r="C26" s="39"/>
      <c r="D26" s="31">
        <v>3308</v>
      </c>
      <c r="E26" s="31">
        <v>3285.3333333333335</v>
      </c>
      <c r="F26" s="31">
        <v>3287.6</v>
      </c>
      <c r="G26" s="26">
        <v>43</v>
      </c>
      <c r="H26" s="24">
        <v>42.5</v>
      </c>
      <c r="I26" s="12">
        <v>85.5</v>
      </c>
      <c r="J26" s="28">
        <f t="shared" si="0"/>
        <v>59.375</v>
      </c>
      <c r="K26" s="26">
        <v>117.5</v>
      </c>
      <c r="L26" s="26">
        <v>112.5</v>
      </c>
      <c r="M26" s="26">
        <v>230</v>
      </c>
      <c r="N26" s="28">
        <f t="shared" si="1"/>
        <v>53.24074074074074</v>
      </c>
      <c r="O26" s="26">
        <v>9</v>
      </c>
      <c r="P26" s="12">
        <v>18</v>
      </c>
      <c r="Q26" s="27">
        <v>3441</v>
      </c>
      <c r="R26" s="27">
        <v>3611</v>
      </c>
      <c r="S26" s="52" t="s">
        <v>30</v>
      </c>
    </row>
    <row r="27" spans="1:19">
      <c r="A27" s="12">
        <v>20</v>
      </c>
      <c r="B27" s="38" t="s">
        <v>305</v>
      </c>
      <c r="C27" s="39"/>
      <c r="D27" s="31">
        <v>3368.8888888888887</v>
      </c>
      <c r="E27" s="31">
        <v>3277.5555555555557</v>
      </c>
      <c r="F27" s="31">
        <v>3286.6888888888889</v>
      </c>
      <c r="G27" s="24">
        <v>51.5</v>
      </c>
      <c r="H27" s="26">
        <v>41</v>
      </c>
      <c r="I27" s="21">
        <v>92.5</v>
      </c>
      <c r="J27" s="25">
        <f t="shared" si="0"/>
        <v>64.236111111111114</v>
      </c>
      <c r="K27" s="24">
        <v>131.5</v>
      </c>
      <c r="L27" s="24">
        <v>120</v>
      </c>
      <c r="M27" s="24">
        <v>251.5</v>
      </c>
      <c r="N27" s="25">
        <f t="shared" si="1"/>
        <v>58.217592592592595</v>
      </c>
      <c r="O27" s="26">
        <v>9</v>
      </c>
      <c r="P27" s="12">
        <v>18</v>
      </c>
      <c r="Q27" s="27">
        <v>3445</v>
      </c>
      <c r="R27" s="27">
        <v>3537</v>
      </c>
      <c r="S27" s="52" t="s">
        <v>30</v>
      </c>
    </row>
    <row r="28" spans="1:19">
      <c r="A28" s="12">
        <v>21</v>
      </c>
      <c r="B28" s="38" t="s">
        <v>636</v>
      </c>
      <c r="C28" s="39"/>
      <c r="D28" s="31">
        <v>3279.5555555555557</v>
      </c>
      <c r="E28" s="31">
        <v>3285.2222222222222</v>
      </c>
      <c r="F28" s="31">
        <v>3284.6555555555556</v>
      </c>
      <c r="G28" s="24">
        <v>48</v>
      </c>
      <c r="H28" s="24">
        <v>43</v>
      </c>
      <c r="I28" s="21">
        <v>91</v>
      </c>
      <c r="J28" s="25">
        <f t="shared" si="0"/>
        <v>63.194444444444443</v>
      </c>
      <c r="K28" s="26">
        <v>123.5</v>
      </c>
      <c r="L28" s="24">
        <v>117</v>
      </c>
      <c r="M28" s="24">
        <v>240.5</v>
      </c>
      <c r="N28" s="25">
        <f t="shared" si="1"/>
        <v>55.671296296296298</v>
      </c>
      <c r="O28" s="26">
        <v>9</v>
      </c>
      <c r="P28" s="12">
        <v>18</v>
      </c>
      <c r="Q28" s="27">
        <v>3344</v>
      </c>
      <c r="R28" s="27">
        <v>3440</v>
      </c>
      <c r="S28" s="52" t="s">
        <v>30</v>
      </c>
    </row>
    <row r="29" spans="1:19">
      <c r="A29" s="12">
        <v>22</v>
      </c>
      <c r="B29" s="38" t="s">
        <v>631</v>
      </c>
      <c r="C29" s="39"/>
      <c r="D29" s="31">
        <v>3403</v>
      </c>
      <c r="E29" s="31">
        <v>3271.1111111111113</v>
      </c>
      <c r="F29" s="31">
        <v>3284.3</v>
      </c>
      <c r="G29" s="26">
        <v>13</v>
      </c>
      <c r="H29" s="26">
        <v>17</v>
      </c>
      <c r="I29" s="12">
        <v>30</v>
      </c>
      <c r="J29" s="28">
        <f t="shared" si="0"/>
        <v>20.833333333333332</v>
      </c>
      <c r="K29" s="26">
        <v>72</v>
      </c>
      <c r="L29" s="26">
        <v>78</v>
      </c>
      <c r="M29" s="26">
        <v>150</v>
      </c>
      <c r="N29" s="28">
        <f t="shared" si="1"/>
        <v>34.722222222222221</v>
      </c>
      <c r="O29" s="26">
        <v>9</v>
      </c>
      <c r="P29" s="12">
        <v>18</v>
      </c>
      <c r="Q29" s="27">
        <v>3525</v>
      </c>
      <c r="R29" s="27">
        <v>3674</v>
      </c>
      <c r="S29" s="52" t="s">
        <v>21</v>
      </c>
    </row>
    <row r="30" spans="1:19">
      <c r="A30" s="12">
        <v>23</v>
      </c>
      <c r="B30" s="38" t="s">
        <v>23</v>
      </c>
      <c r="C30" s="39"/>
      <c r="D30" s="31">
        <v>3350.8888888888887</v>
      </c>
      <c r="E30" s="31">
        <v>3270.3333333333335</v>
      </c>
      <c r="F30" s="31">
        <v>3278.3888888888891</v>
      </c>
      <c r="G30" s="26">
        <v>43</v>
      </c>
      <c r="H30" s="26">
        <v>23</v>
      </c>
      <c r="I30" s="12">
        <v>66</v>
      </c>
      <c r="J30" s="28">
        <f t="shared" si="0"/>
        <v>45.833333333333329</v>
      </c>
      <c r="K30" s="26">
        <v>116.5</v>
      </c>
      <c r="L30" s="26">
        <v>93.5</v>
      </c>
      <c r="M30" s="26">
        <v>210</v>
      </c>
      <c r="N30" s="28">
        <f t="shared" si="1"/>
        <v>48.611111111111114</v>
      </c>
      <c r="O30" s="26">
        <v>9</v>
      </c>
      <c r="P30" s="12">
        <v>18</v>
      </c>
      <c r="Q30" s="27">
        <v>3491</v>
      </c>
      <c r="R30" s="27">
        <v>3521</v>
      </c>
      <c r="S30" s="52" t="s">
        <v>26</v>
      </c>
    </row>
    <row r="31" spans="1:19">
      <c r="A31" s="12">
        <v>24</v>
      </c>
      <c r="B31" s="38" t="s">
        <v>634</v>
      </c>
      <c r="C31" s="39"/>
      <c r="D31" s="31">
        <v>3323.7777777777778</v>
      </c>
      <c r="E31" s="31">
        <v>3271.5555555555557</v>
      </c>
      <c r="F31" s="31">
        <v>3276.7777777777778</v>
      </c>
      <c r="G31" s="26">
        <v>36.5</v>
      </c>
      <c r="H31" s="26">
        <v>20.5</v>
      </c>
      <c r="I31" s="12">
        <v>57</v>
      </c>
      <c r="J31" s="28">
        <f t="shared" si="0"/>
        <v>39.583333333333329</v>
      </c>
      <c r="K31" s="26">
        <v>111.5</v>
      </c>
      <c r="L31" s="26">
        <v>97.5</v>
      </c>
      <c r="M31" s="26">
        <v>209</v>
      </c>
      <c r="N31" s="28">
        <f t="shared" si="1"/>
        <v>48.379629629629633</v>
      </c>
      <c r="O31" s="26">
        <v>9</v>
      </c>
      <c r="P31" s="12">
        <v>18</v>
      </c>
      <c r="Q31" s="27">
        <v>3427</v>
      </c>
      <c r="R31" s="27">
        <v>3402</v>
      </c>
      <c r="S31" s="52" t="s">
        <v>26</v>
      </c>
    </row>
    <row r="32" spans="1:19">
      <c r="A32" s="12">
        <v>25</v>
      </c>
      <c r="B32" s="38" t="s">
        <v>247</v>
      </c>
      <c r="C32" s="39"/>
      <c r="D32" s="31">
        <v>3327</v>
      </c>
      <c r="E32" s="31">
        <v>3258.3333333333335</v>
      </c>
      <c r="F32" s="31">
        <v>3265.2</v>
      </c>
      <c r="G32" s="26">
        <v>47</v>
      </c>
      <c r="H32" s="26">
        <v>33.5</v>
      </c>
      <c r="I32" s="12">
        <v>80.5</v>
      </c>
      <c r="J32" s="28">
        <f t="shared" si="0"/>
        <v>55.902777777777779</v>
      </c>
      <c r="K32" s="26">
        <v>109</v>
      </c>
      <c r="L32" s="26">
        <v>101</v>
      </c>
      <c r="M32" s="26">
        <v>210</v>
      </c>
      <c r="N32" s="28">
        <f t="shared" si="1"/>
        <v>48.611111111111114</v>
      </c>
      <c r="O32" s="26">
        <v>9</v>
      </c>
      <c r="P32" s="12">
        <v>18</v>
      </c>
      <c r="Q32" s="27">
        <v>3486</v>
      </c>
      <c r="R32" s="27">
        <v>3677</v>
      </c>
      <c r="S32" s="52" t="s">
        <v>30</v>
      </c>
    </row>
    <row r="33" spans="1:19">
      <c r="A33" s="12">
        <v>26</v>
      </c>
      <c r="B33" s="38" t="s">
        <v>245</v>
      </c>
      <c r="C33" s="39"/>
      <c r="D33" s="31">
        <v>3328</v>
      </c>
      <c r="E33" s="31">
        <v>3258</v>
      </c>
      <c r="F33" s="31">
        <v>3265</v>
      </c>
      <c r="G33" s="24">
        <v>48</v>
      </c>
      <c r="H33" s="26">
        <v>32</v>
      </c>
      <c r="I33" s="12">
        <v>80</v>
      </c>
      <c r="J33" s="28">
        <f t="shared" si="0"/>
        <v>55.555555555555557</v>
      </c>
      <c r="K33" s="26">
        <v>123</v>
      </c>
      <c r="L33" s="26">
        <v>109.5</v>
      </c>
      <c r="M33" s="26">
        <v>232.5</v>
      </c>
      <c r="N33" s="28">
        <f t="shared" si="1"/>
        <v>53.819444444444443</v>
      </c>
      <c r="O33" s="26">
        <v>9</v>
      </c>
      <c r="P33" s="12">
        <v>18</v>
      </c>
      <c r="Q33" s="27">
        <v>3435</v>
      </c>
      <c r="R33" s="27">
        <v>3518</v>
      </c>
      <c r="S33" s="52" t="s">
        <v>27</v>
      </c>
    </row>
    <row r="34" spans="1:19">
      <c r="A34" s="12">
        <v>27</v>
      </c>
      <c r="B34" s="38" t="s">
        <v>55</v>
      </c>
      <c r="C34" s="39"/>
      <c r="D34" s="31">
        <v>3214.1111111111113</v>
      </c>
      <c r="E34" s="31">
        <v>3270</v>
      </c>
      <c r="F34" s="31">
        <v>3264.411111111111</v>
      </c>
      <c r="G34" s="26">
        <v>44</v>
      </c>
      <c r="H34" s="26">
        <v>40</v>
      </c>
      <c r="I34" s="12">
        <v>84</v>
      </c>
      <c r="J34" s="28">
        <f t="shared" si="0"/>
        <v>58.333333333333329</v>
      </c>
      <c r="K34" s="26">
        <v>121.5</v>
      </c>
      <c r="L34" s="26">
        <v>108</v>
      </c>
      <c r="M34" s="26">
        <v>229.5</v>
      </c>
      <c r="N34" s="28">
        <f t="shared" si="1"/>
        <v>53.125</v>
      </c>
      <c r="O34" s="26">
        <v>9</v>
      </c>
      <c r="P34" s="12">
        <v>18</v>
      </c>
      <c r="Q34" s="27">
        <v>3376</v>
      </c>
      <c r="R34" s="27">
        <v>3444</v>
      </c>
      <c r="S34" s="52" t="s">
        <v>27</v>
      </c>
    </row>
    <row r="35" spans="1:19">
      <c r="A35" s="12">
        <v>28</v>
      </c>
      <c r="B35" s="38" t="s">
        <v>632</v>
      </c>
      <c r="C35" s="39"/>
      <c r="D35" s="22">
        <v>3427.2222222222222</v>
      </c>
      <c r="E35" s="31">
        <v>3245.6666666666665</v>
      </c>
      <c r="F35" s="31">
        <v>3263.8222222222221</v>
      </c>
      <c r="G35" s="26">
        <v>25</v>
      </c>
      <c r="H35" s="26">
        <v>11</v>
      </c>
      <c r="I35" s="12">
        <v>36</v>
      </c>
      <c r="J35" s="28">
        <f t="shared" si="0"/>
        <v>25</v>
      </c>
      <c r="K35" s="26">
        <v>96</v>
      </c>
      <c r="L35" s="26">
        <v>57.5</v>
      </c>
      <c r="M35" s="26">
        <v>153.5</v>
      </c>
      <c r="N35" s="28">
        <f t="shared" si="1"/>
        <v>35.532407407407405</v>
      </c>
      <c r="O35" s="26">
        <v>9</v>
      </c>
      <c r="P35" s="12">
        <v>18</v>
      </c>
      <c r="Q35" s="27">
        <v>3530</v>
      </c>
      <c r="R35" s="27">
        <v>3696</v>
      </c>
      <c r="S35" s="52" t="s">
        <v>21</v>
      </c>
    </row>
    <row r="36" spans="1:19">
      <c r="A36" s="12">
        <v>29</v>
      </c>
      <c r="B36" s="38" t="s">
        <v>329</v>
      </c>
      <c r="C36" s="39"/>
      <c r="D36" s="31">
        <v>3244.5555555555557</v>
      </c>
      <c r="E36" s="31">
        <v>3262.6666666666665</v>
      </c>
      <c r="F36" s="31">
        <v>3260.8555555555554</v>
      </c>
      <c r="G36" s="26">
        <v>47</v>
      </c>
      <c r="H36" s="24">
        <v>43</v>
      </c>
      <c r="I36" s="21">
        <v>90</v>
      </c>
      <c r="J36" s="25">
        <f t="shared" si="0"/>
        <v>62.5</v>
      </c>
      <c r="K36" s="26">
        <v>116.5</v>
      </c>
      <c r="L36" s="24">
        <v>130</v>
      </c>
      <c r="M36" s="24">
        <v>246.5</v>
      </c>
      <c r="N36" s="25">
        <f t="shared" si="1"/>
        <v>57.060185185185183</v>
      </c>
      <c r="O36" s="26">
        <v>9</v>
      </c>
      <c r="P36" s="12">
        <v>18</v>
      </c>
      <c r="Q36" s="27">
        <v>3384</v>
      </c>
      <c r="R36" s="27">
        <v>3362</v>
      </c>
      <c r="S36" s="52" t="s">
        <v>37</v>
      </c>
    </row>
    <row r="37" spans="1:19">
      <c r="A37" s="12">
        <v>30</v>
      </c>
      <c r="B37" s="38" t="s">
        <v>379</v>
      </c>
      <c r="C37" s="39"/>
      <c r="D37" s="31">
        <v>3223.3333333333335</v>
      </c>
      <c r="E37" s="31">
        <v>3261.3333333333335</v>
      </c>
      <c r="F37" s="31">
        <v>3257.5333333333338</v>
      </c>
      <c r="G37" s="26">
        <v>37</v>
      </c>
      <c r="H37" s="26">
        <v>24</v>
      </c>
      <c r="I37" s="12">
        <v>61</v>
      </c>
      <c r="J37" s="28">
        <f t="shared" si="0"/>
        <v>42.361111111111107</v>
      </c>
      <c r="K37" s="26">
        <v>107.5</v>
      </c>
      <c r="L37" s="26">
        <v>94</v>
      </c>
      <c r="M37" s="26">
        <v>201.5</v>
      </c>
      <c r="N37" s="28">
        <f t="shared" si="1"/>
        <v>46.643518518518519</v>
      </c>
      <c r="O37" s="26">
        <v>9</v>
      </c>
      <c r="P37" s="12">
        <v>18</v>
      </c>
      <c r="Q37" s="27">
        <v>3426</v>
      </c>
      <c r="R37" s="27">
        <v>3361</v>
      </c>
      <c r="S37" s="52" t="s">
        <v>34</v>
      </c>
    </row>
    <row r="38" spans="1:19">
      <c r="A38" s="12">
        <v>31</v>
      </c>
      <c r="B38" s="38" t="s">
        <v>49</v>
      </c>
      <c r="C38" s="39"/>
      <c r="D38" s="31">
        <v>3257.1111111111113</v>
      </c>
      <c r="E38" s="31">
        <v>3254.8888888888887</v>
      </c>
      <c r="F38" s="31">
        <v>3255.1111111111109</v>
      </c>
      <c r="G38" s="26">
        <v>39.5</v>
      </c>
      <c r="H38" s="26">
        <v>30</v>
      </c>
      <c r="I38" s="12">
        <v>69.5</v>
      </c>
      <c r="J38" s="28">
        <f t="shared" si="0"/>
        <v>48.263888888888886</v>
      </c>
      <c r="K38" s="26">
        <v>108.5</v>
      </c>
      <c r="L38" s="26">
        <v>96.5</v>
      </c>
      <c r="M38" s="26">
        <v>205</v>
      </c>
      <c r="N38" s="28">
        <f t="shared" si="1"/>
        <v>47.453703703703702</v>
      </c>
      <c r="O38" s="26">
        <v>9</v>
      </c>
      <c r="P38" s="12">
        <v>18</v>
      </c>
      <c r="Q38" s="27">
        <v>3399</v>
      </c>
      <c r="R38" s="27">
        <v>3619</v>
      </c>
      <c r="S38" s="52" t="s">
        <v>27</v>
      </c>
    </row>
    <row r="39" spans="1:19">
      <c r="A39" s="12">
        <v>32</v>
      </c>
      <c r="B39" s="38" t="s">
        <v>635</v>
      </c>
      <c r="C39" s="39"/>
      <c r="D39" s="31">
        <v>3359.1111111111113</v>
      </c>
      <c r="E39" s="31">
        <v>3242.2222222222222</v>
      </c>
      <c r="F39" s="31">
        <v>3253.911111111111</v>
      </c>
      <c r="G39" s="26">
        <v>37</v>
      </c>
      <c r="H39" s="26">
        <v>27</v>
      </c>
      <c r="I39" s="12">
        <v>64</v>
      </c>
      <c r="J39" s="28">
        <f t="shared" si="0"/>
        <v>44.444444444444443</v>
      </c>
      <c r="K39" s="26">
        <v>115.5</v>
      </c>
      <c r="L39" s="26">
        <v>97.5</v>
      </c>
      <c r="M39" s="26">
        <v>213</v>
      </c>
      <c r="N39" s="28">
        <f t="shared" si="1"/>
        <v>49.305555555555557</v>
      </c>
      <c r="O39" s="26">
        <v>9</v>
      </c>
      <c r="P39" s="12">
        <v>18</v>
      </c>
      <c r="Q39" s="27">
        <v>3439</v>
      </c>
      <c r="R39" s="27">
        <v>3481</v>
      </c>
      <c r="S39" s="52" t="s">
        <v>27</v>
      </c>
    </row>
    <row r="40" spans="1:19">
      <c r="A40" s="12">
        <v>33</v>
      </c>
      <c r="B40" s="38" t="s">
        <v>239</v>
      </c>
      <c r="C40" s="39"/>
      <c r="D40" s="31">
        <v>3285.3333333333335</v>
      </c>
      <c r="E40" s="31">
        <v>3244.6666666666665</v>
      </c>
      <c r="F40" s="31">
        <v>3248.7333333333336</v>
      </c>
      <c r="G40" s="26">
        <v>42</v>
      </c>
      <c r="H40" s="26">
        <v>27</v>
      </c>
      <c r="I40" s="12">
        <v>69</v>
      </c>
      <c r="J40" s="28">
        <f t="shared" ref="J40:J71" si="2">(100/(P40*8))*I40</f>
        <v>47.916666666666664</v>
      </c>
      <c r="K40" s="26">
        <v>111.5</v>
      </c>
      <c r="L40" s="26">
        <v>93</v>
      </c>
      <c r="M40" s="26">
        <v>204.5</v>
      </c>
      <c r="N40" s="28">
        <f t="shared" ref="N40:N71" si="3">(100/(P40*24))*M40</f>
        <v>47.337962962962962</v>
      </c>
      <c r="O40" s="26">
        <v>9</v>
      </c>
      <c r="P40" s="12">
        <v>18</v>
      </c>
      <c r="Q40" s="27">
        <v>3352</v>
      </c>
      <c r="R40" s="27">
        <v>3541</v>
      </c>
      <c r="S40" s="52" t="s">
        <v>27</v>
      </c>
    </row>
    <row r="41" spans="1:19">
      <c r="A41" s="12">
        <v>34</v>
      </c>
      <c r="B41" s="38" t="s">
        <v>378</v>
      </c>
      <c r="C41" s="39"/>
      <c r="D41" s="31">
        <v>3290.2222222222222</v>
      </c>
      <c r="E41" s="31">
        <v>3234.3333333333335</v>
      </c>
      <c r="F41" s="31">
        <v>3239.9222222222224</v>
      </c>
      <c r="G41" s="26">
        <v>27</v>
      </c>
      <c r="H41" s="26">
        <v>31.5</v>
      </c>
      <c r="I41" s="12">
        <v>58.5</v>
      </c>
      <c r="J41" s="28">
        <f t="shared" si="2"/>
        <v>40.625</v>
      </c>
      <c r="K41" s="26">
        <v>94</v>
      </c>
      <c r="L41" s="26">
        <v>93</v>
      </c>
      <c r="M41" s="26">
        <v>187</v>
      </c>
      <c r="N41" s="28">
        <f t="shared" si="3"/>
        <v>43.287037037037038</v>
      </c>
      <c r="O41" s="26">
        <v>9</v>
      </c>
      <c r="P41" s="12">
        <v>18</v>
      </c>
      <c r="Q41" s="27">
        <v>3402</v>
      </c>
      <c r="R41" s="27">
        <v>3572</v>
      </c>
      <c r="S41" s="52" t="s">
        <v>27</v>
      </c>
    </row>
    <row r="42" spans="1:19">
      <c r="A42" s="12">
        <v>35</v>
      </c>
      <c r="B42" s="38" t="s">
        <v>31</v>
      </c>
      <c r="C42" s="39"/>
      <c r="D42" s="31">
        <v>3216.2222222222222</v>
      </c>
      <c r="E42" s="31">
        <v>3227.8888888888887</v>
      </c>
      <c r="F42" s="31">
        <v>3226.7222222222222</v>
      </c>
      <c r="G42" s="26">
        <v>39.5</v>
      </c>
      <c r="H42" s="26">
        <v>28</v>
      </c>
      <c r="I42" s="12">
        <v>67.5</v>
      </c>
      <c r="J42" s="28">
        <f t="shared" si="2"/>
        <v>46.875</v>
      </c>
      <c r="K42" s="26">
        <v>110.5</v>
      </c>
      <c r="L42" s="26">
        <v>98</v>
      </c>
      <c r="M42" s="26">
        <v>208.5</v>
      </c>
      <c r="N42" s="28">
        <f t="shared" si="3"/>
        <v>48.263888888888886</v>
      </c>
      <c r="O42" s="26">
        <v>9</v>
      </c>
      <c r="P42" s="12">
        <v>18</v>
      </c>
      <c r="Q42" s="27">
        <v>3332</v>
      </c>
      <c r="R42" s="27">
        <v>3399</v>
      </c>
      <c r="S42" s="52" t="s">
        <v>34</v>
      </c>
    </row>
    <row r="43" spans="1:19">
      <c r="A43" s="12">
        <v>36</v>
      </c>
      <c r="B43" s="38" t="s">
        <v>28</v>
      </c>
      <c r="C43" s="39"/>
      <c r="D43" s="31">
        <v>3196.1111111111113</v>
      </c>
      <c r="E43" s="31">
        <v>3221.7777777777778</v>
      </c>
      <c r="F43" s="31">
        <v>3219.2111111111108</v>
      </c>
      <c r="G43" s="26">
        <v>43</v>
      </c>
      <c r="H43" s="26">
        <v>26</v>
      </c>
      <c r="I43" s="12">
        <v>69</v>
      </c>
      <c r="J43" s="28">
        <f t="shared" si="2"/>
        <v>47.916666666666664</v>
      </c>
      <c r="K43" s="26">
        <v>119.5</v>
      </c>
      <c r="L43" s="26">
        <v>96</v>
      </c>
      <c r="M43" s="26">
        <v>215.5</v>
      </c>
      <c r="N43" s="28">
        <f t="shared" si="3"/>
        <v>49.88425925925926</v>
      </c>
      <c r="O43" s="26">
        <v>9</v>
      </c>
      <c r="P43" s="12">
        <v>18</v>
      </c>
      <c r="Q43" s="27">
        <v>3359</v>
      </c>
      <c r="R43" s="27">
        <v>3401</v>
      </c>
      <c r="S43" s="52" t="s">
        <v>30</v>
      </c>
    </row>
    <row r="44" spans="1:19">
      <c r="A44" s="12">
        <v>37</v>
      </c>
      <c r="B44" s="38" t="s">
        <v>248</v>
      </c>
      <c r="C44" s="39"/>
      <c r="D44" s="31">
        <v>3293.7777777777778</v>
      </c>
      <c r="E44" s="31">
        <v>3209</v>
      </c>
      <c r="F44" s="31">
        <v>3217.4777777777776</v>
      </c>
      <c r="G44" s="24">
        <v>48</v>
      </c>
      <c r="H44" s="26">
        <v>24</v>
      </c>
      <c r="I44" s="12">
        <v>72</v>
      </c>
      <c r="J44" s="28">
        <f t="shared" si="2"/>
        <v>50</v>
      </c>
      <c r="K44" s="26">
        <v>117</v>
      </c>
      <c r="L44" s="26">
        <v>101</v>
      </c>
      <c r="M44" s="26">
        <v>218</v>
      </c>
      <c r="N44" s="28">
        <f t="shared" si="3"/>
        <v>50.462962962962962</v>
      </c>
      <c r="O44" s="26">
        <v>9</v>
      </c>
      <c r="P44" s="12">
        <v>18</v>
      </c>
      <c r="Q44" s="27">
        <v>3407</v>
      </c>
      <c r="R44" s="27">
        <v>3429</v>
      </c>
      <c r="S44" s="52" t="s">
        <v>30</v>
      </c>
    </row>
    <row r="45" spans="1:19">
      <c r="A45" s="12">
        <v>38</v>
      </c>
      <c r="B45" s="38" t="s">
        <v>637</v>
      </c>
      <c r="C45" s="39"/>
      <c r="D45" s="31">
        <v>3258.4444444444443</v>
      </c>
      <c r="E45" s="31">
        <v>3210.4444444444443</v>
      </c>
      <c r="F45" s="31">
        <v>3215.2444444444445</v>
      </c>
      <c r="G45" s="26">
        <v>34</v>
      </c>
      <c r="H45" s="26">
        <v>33.5</v>
      </c>
      <c r="I45" s="12">
        <v>67.5</v>
      </c>
      <c r="J45" s="28">
        <f t="shared" si="2"/>
        <v>46.875</v>
      </c>
      <c r="K45" s="26">
        <v>98</v>
      </c>
      <c r="L45" s="26">
        <v>99</v>
      </c>
      <c r="M45" s="26">
        <v>197</v>
      </c>
      <c r="N45" s="28">
        <f t="shared" si="3"/>
        <v>45.601851851851855</v>
      </c>
      <c r="O45" s="26">
        <v>9</v>
      </c>
      <c r="P45" s="12">
        <v>18</v>
      </c>
      <c r="Q45" s="27">
        <v>3359</v>
      </c>
      <c r="R45" s="27">
        <v>3381</v>
      </c>
      <c r="S45" s="52" t="s">
        <v>30</v>
      </c>
    </row>
    <row r="46" spans="1:19">
      <c r="A46" s="12">
        <v>39</v>
      </c>
      <c r="B46" s="38" t="s">
        <v>29</v>
      </c>
      <c r="C46" s="39"/>
      <c r="D46" s="31">
        <v>3156.3333333333335</v>
      </c>
      <c r="E46" s="31">
        <v>3221</v>
      </c>
      <c r="F46" s="31">
        <v>3214.5333333333338</v>
      </c>
      <c r="G46" s="26">
        <v>28</v>
      </c>
      <c r="H46" s="26">
        <v>22</v>
      </c>
      <c r="I46" s="12">
        <v>50</v>
      </c>
      <c r="J46" s="28">
        <f t="shared" si="2"/>
        <v>34.722222222222221</v>
      </c>
      <c r="K46" s="26">
        <v>95.5</v>
      </c>
      <c r="L46" s="26">
        <v>95.5</v>
      </c>
      <c r="M46" s="26">
        <v>191</v>
      </c>
      <c r="N46" s="28">
        <f t="shared" si="3"/>
        <v>44.212962962962962</v>
      </c>
      <c r="O46" s="26">
        <v>9</v>
      </c>
      <c r="P46" s="12">
        <v>18</v>
      </c>
      <c r="Q46" s="27">
        <v>3349</v>
      </c>
      <c r="R46" s="27">
        <v>3449</v>
      </c>
      <c r="S46" s="52" t="s">
        <v>30</v>
      </c>
    </row>
    <row r="47" spans="1:19">
      <c r="A47" s="12">
        <v>40</v>
      </c>
      <c r="B47" s="38" t="s">
        <v>231</v>
      </c>
      <c r="C47" s="39"/>
      <c r="D47" s="31">
        <v>3245.2222222222222</v>
      </c>
      <c r="E47" s="31">
        <v>3204.7777777777778</v>
      </c>
      <c r="F47" s="31">
        <v>3208.8222222222221</v>
      </c>
      <c r="G47" s="26">
        <v>42</v>
      </c>
      <c r="H47" s="26">
        <v>26.5</v>
      </c>
      <c r="I47" s="12">
        <v>68.5</v>
      </c>
      <c r="J47" s="28">
        <f t="shared" si="2"/>
        <v>47.569444444444443</v>
      </c>
      <c r="K47" s="26">
        <v>116</v>
      </c>
      <c r="L47" s="26">
        <v>101</v>
      </c>
      <c r="M47" s="26">
        <v>217</v>
      </c>
      <c r="N47" s="28">
        <f t="shared" si="3"/>
        <v>50.231481481481481</v>
      </c>
      <c r="O47" s="26">
        <v>9</v>
      </c>
      <c r="P47" s="12">
        <v>18</v>
      </c>
      <c r="Q47" s="27">
        <v>3354</v>
      </c>
      <c r="R47" s="27">
        <v>3490</v>
      </c>
      <c r="S47" s="52" t="s">
        <v>30</v>
      </c>
    </row>
    <row r="48" spans="1:19">
      <c r="A48" s="12">
        <v>41</v>
      </c>
      <c r="B48" s="38" t="s">
        <v>35</v>
      </c>
      <c r="C48" s="39"/>
      <c r="D48" s="31">
        <v>3204.4444444444443</v>
      </c>
      <c r="E48" s="31">
        <v>3207.3333333333335</v>
      </c>
      <c r="F48" s="31">
        <v>3207.0444444444447</v>
      </c>
      <c r="G48" s="26">
        <v>43.5</v>
      </c>
      <c r="H48" s="26">
        <v>42</v>
      </c>
      <c r="I48" s="12">
        <v>85.5</v>
      </c>
      <c r="J48" s="28">
        <f t="shared" si="2"/>
        <v>59.375</v>
      </c>
      <c r="K48" s="26">
        <v>117.5</v>
      </c>
      <c r="L48" s="24">
        <v>120</v>
      </c>
      <c r="M48" s="26">
        <v>237.5</v>
      </c>
      <c r="N48" s="28">
        <f t="shared" si="3"/>
        <v>54.976851851851855</v>
      </c>
      <c r="O48" s="26">
        <v>9</v>
      </c>
      <c r="P48" s="12">
        <v>18</v>
      </c>
      <c r="Q48" s="27">
        <v>3319</v>
      </c>
      <c r="R48" s="27">
        <v>3458</v>
      </c>
      <c r="S48" s="52" t="s">
        <v>37</v>
      </c>
    </row>
    <row r="49" spans="1:19">
      <c r="A49" s="12">
        <v>42</v>
      </c>
      <c r="B49" s="38" t="s">
        <v>22</v>
      </c>
      <c r="C49" s="39"/>
      <c r="D49" s="31">
        <v>3222.3333333333335</v>
      </c>
      <c r="E49" s="31">
        <v>3202.8888888888887</v>
      </c>
      <c r="F49" s="31">
        <v>3204.8333333333335</v>
      </c>
      <c r="G49" s="26">
        <v>34.5</v>
      </c>
      <c r="H49" s="26">
        <v>12.5</v>
      </c>
      <c r="I49" s="12">
        <v>47</v>
      </c>
      <c r="J49" s="28">
        <f t="shared" si="2"/>
        <v>32.638888888888886</v>
      </c>
      <c r="K49" s="26">
        <v>106</v>
      </c>
      <c r="L49" s="26">
        <v>72</v>
      </c>
      <c r="M49" s="26">
        <v>178</v>
      </c>
      <c r="N49" s="28">
        <f t="shared" si="3"/>
        <v>41.203703703703702</v>
      </c>
      <c r="O49" s="26">
        <v>9</v>
      </c>
      <c r="P49" s="12">
        <v>18</v>
      </c>
      <c r="Q49" s="27">
        <v>3420</v>
      </c>
      <c r="R49" s="27">
        <v>3488</v>
      </c>
      <c r="S49" s="52" t="s">
        <v>26</v>
      </c>
    </row>
    <row r="50" spans="1:19">
      <c r="A50" s="12">
        <v>43</v>
      </c>
      <c r="B50" s="38" t="s">
        <v>433</v>
      </c>
      <c r="C50" s="39"/>
      <c r="D50" s="31">
        <v>3354.2222222222222</v>
      </c>
      <c r="E50" s="31">
        <v>3182.5555555555557</v>
      </c>
      <c r="F50" s="31">
        <v>3199.7222222222222</v>
      </c>
      <c r="G50" s="26">
        <v>47</v>
      </c>
      <c r="H50" s="26">
        <v>33.5</v>
      </c>
      <c r="I50" s="12">
        <v>80.5</v>
      </c>
      <c r="J50" s="28">
        <f t="shared" si="2"/>
        <v>55.902777777777779</v>
      </c>
      <c r="K50" s="26">
        <v>125</v>
      </c>
      <c r="L50" s="26">
        <v>100.5</v>
      </c>
      <c r="M50" s="26">
        <v>225.5</v>
      </c>
      <c r="N50" s="28">
        <f t="shared" si="3"/>
        <v>52.199074074074076</v>
      </c>
      <c r="O50" s="26">
        <v>9</v>
      </c>
      <c r="P50" s="12">
        <v>18</v>
      </c>
      <c r="Q50" s="27">
        <v>3457</v>
      </c>
      <c r="R50" s="27">
        <v>3460</v>
      </c>
      <c r="S50" s="52" t="s">
        <v>37</v>
      </c>
    </row>
    <row r="51" spans="1:19">
      <c r="A51" s="12">
        <v>44</v>
      </c>
      <c r="B51" s="38" t="s">
        <v>88</v>
      </c>
      <c r="C51" s="39"/>
      <c r="D51" s="31">
        <v>3336</v>
      </c>
      <c r="E51" s="31">
        <v>3179.125</v>
      </c>
      <c r="F51" s="31">
        <v>3196.5555555555557</v>
      </c>
      <c r="G51" s="26">
        <v>21</v>
      </c>
      <c r="H51" s="26">
        <v>14</v>
      </c>
      <c r="I51" s="12">
        <v>35</v>
      </c>
      <c r="J51" s="28">
        <f t="shared" si="2"/>
        <v>25.735294117647062</v>
      </c>
      <c r="K51" s="26">
        <v>91</v>
      </c>
      <c r="L51" s="26">
        <v>71</v>
      </c>
      <c r="M51" s="26">
        <v>162</v>
      </c>
      <c r="N51" s="28">
        <f t="shared" si="3"/>
        <v>39.705882352941174</v>
      </c>
      <c r="O51" s="26">
        <v>8</v>
      </c>
      <c r="P51" s="12">
        <v>17</v>
      </c>
      <c r="Q51" s="27">
        <v>3433</v>
      </c>
      <c r="R51" s="27">
        <v>3528</v>
      </c>
      <c r="S51" s="52" t="s">
        <v>26</v>
      </c>
    </row>
    <row r="52" spans="1:19">
      <c r="A52" s="12">
        <v>45</v>
      </c>
      <c r="B52" s="38" t="s">
        <v>377</v>
      </c>
      <c r="C52" s="39"/>
      <c r="D52" s="31">
        <v>3203.3333333333335</v>
      </c>
      <c r="E52" s="31">
        <v>3191.7777777777778</v>
      </c>
      <c r="F52" s="31">
        <v>3192.9333333333334</v>
      </c>
      <c r="G52" s="26">
        <v>20</v>
      </c>
      <c r="H52" s="26">
        <v>22</v>
      </c>
      <c r="I52" s="12">
        <v>42</v>
      </c>
      <c r="J52" s="28">
        <f t="shared" si="2"/>
        <v>29.166666666666664</v>
      </c>
      <c r="K52" s="26">
        <v>95</v>
      </c>
      <c r="L52" s="26">
        <v>87</v>
      </c>
      <c r="M52" s="26">
        <v>182</v>
      </c>
      <c r="N52" s="28">
        <f t="shared" si="3"/>
        <v>42.129629629629633</v>
      </c>
      <c r="O52" s="26">
        <v>9</v>
      </c>
      <c r="P52" s="12">
        <v>18</v>
      </c>
      <c r="Q52" s="27">
        <v>3360</v>
      </c>
      <c r="R52" s="27">
        <v>3587</v>
      </c>
      <c r="S52" s="52" t="s">
        <v>27</v>
      </c>
    </row>
    <row r="53" spans="1:19">
      <c r="A53" s="12">
        <v>46</v>
      </c>
      <c r="B53" s="38" t="s">
        <v>638</v>
      </c>
      <c r="C53" s="39"/>
      <c r="D53" s="31">
        <v>3234</v>
      </c>
      <c r="E53" s="31">
        <v>3186.2222222222222</v>
      </c>
      <c r="F53" s="31">
        <v>3191</v>
      </c>
      <c r="G53" s="26">
        <v>29.5</v>
      </c>
      <c r="H53" s="26">
        <v>14</v>
      </c>
      <c r="I53" s="12">
        <v>43.5</v>
      </c>
      <c r="J53" s="28">
        <f t="shared" si="2"/>
        <v>30.208333333333332</v>
      </c>
      <c r="K53" s="26">
        <v>101</v>
      </c>
      <c r="L53" s="26">
        <v>88.5</v>
      </c>
      <c r="M53" s="26">
        <v>189.5</v>
      </c>
      <c r="N53" s="28">
        <f t="shared" si="3"/>
        <v>43.86574074074074</v>
      </c>
      <c r="O53" s="26">
        <v>9</v>
      </c>
      <c r="P53" s="12">
        <v>18</v>
      </c>
      <c r="Q53" s="27">
        <v>3344</v>
      </c>
      <c r="R53" s="27">
        <v>3495</v>
      </c>
      <c r="S53" s="52" t="s">
        <v>30</v>
      </c>
    </row>
    <row r="54" spans="1:19">
      <c r="A54" s="12">
        <v>47</v>
      </c>
      <c r="B54" s="38" t="s">
        <v>32</v>
      </c>
      <c r="C54" s="39"/>
      <c r="D54" s="31">
        <v>3227.1111111111113</v>
      </c>
      <c r="E54" s="31">
        <v>3181.7777777777778</v>
      </c>
      <c r="F54" s="31">
        <v>3186.3111111111111</v>
      </c>
      <c r="G54" s="26">
        <v>45</v>
      </c>
      <c r="H54" s="26">
        <v>41</v>
      </c>
      <c r="I54" s="12">
        <v>86</v>
      </c>
      <c r="J54" s="28">
        <f t="shared" si="2"/>
        <v>59.722222222222221</v>
      </c>
      <c r="K54" s="26">
        <v>118.5</v>
      </c>
      <c r="L54" s="26">
        <v>107.5</v>
      </c>
      <c r="M54" s="26">
        <v>226</v>
      </c>
      <c r="N54" s="28">
        <f t="shared" si="3"/>
        <v>52.314814814814817</v>
      </c>
      <c r="O54" s="26">
        <v>9</v>
      </c>
      <c r="P54" s="12">
        <v>18</v>
      </c>
      <c r="Q54" s="27">
        <v>3314</v>
      </c>
      <c r="R54" s="27">
        <v>3452</v>
      </c>
      <c r="S54" s="52" t="s">
        <v>34</v>
      </c>
    </row>
    <row r="55" spans="1:19">
      <c r="A55" s="12">
        <v>48</v>
      </c>
      <c r="B55" s="38" t="s">
        <v>256</v>
      </c>
      <c r="C55" s="39"/>
      <c r="D55" s="31">
        <v>3188.4444444444443</v>
      </c>
      <c r="E55" s="31">
        <v>3172.6666666666665</v>
      </c>
      <c r="F55" s="31">
        <v>3174.2444444444445</v>
      </c>
      <c r="G55" s="26">
        <v>41</v>
      </c>
      <c r="H55" s="26">
        <v>31.5</v>
      </c>
      <c r="I55" s="12">
        <v>72.5</v>
      </c>
      <c r="J55" s="28">
        <f t="shared" si="2"/>
        <v>50.347222222222221</v>
      </c>
      <c r="K55" s="26">
        <v>115.5</v>
      </c>
      <c r="L55" s="26">
        <v>113</v>
      </c>
      <c r="M55" s="26">
        <v>228.5</v>
      </c>
      <c r="N55" s="28">
        <f t="shared" si="3"/>
        <v>52.893518518518519</v>
      </c>
      <c r="O55" s="26">
        <v>9</v>
      </c>
      <c r="P55" s="12">
        <v>18</v>
      </c>
      <c r="Q55" s="27">
        <v>3327</v>
      </c>
      <c r="R55" s="27">
        <v>3424</v>
      </c>
      <c r="S55" s="52" t="s">
        <v>37</v>
      </c>
    </row>
    <row r="56" spans="1:19">
      <c r="A56" s="12">
        <v>49</v>
      </c>
      <c r="B56" s="38" t="s">
        <v>56</v>
      </c>
      <c r="C56" s="39"/>
      <c r="D56" s="31">
        <v>3221.375</v>
      </c>
      <c r="E56" s="31">
        <v>3166.8888888888887</v>
      </c>
      <c r="F56" s="31">
        <v>3172.3375000000001</v>
      </c>
      <c r="G56" s="26">
        <v>37</v>
      </c>
      <c r="H56" s="26">
        <v>30.5</v>
      </c>
      <c r="I56" s="12">
        <v>67.5</v>
      </c>
      <c r="J56" s="28">
        <f t="shared" si="2"/>
        <v>49.632352941176471</v>
      </c>
      <c r="K56" s="26">
        <v>116.5</v>
      </c>
      <c r="L56" s="26">
        <v>98.5</v>
      </c>
      <c r="M56" s="26">
        <v>215</v>
      </c>
      <c r="N56" s="28">
        <f t="shared" si="3"/>
        <v>52.696078431372548</v>
      </c>
      <c r="O56" s="26">
        <v>9</v>
      </c>
      <c r="P56" s="12">
        <v>17</v>
      </c>
      <c r="Q56" s="27">
        <v>3329</v>
      </c>
      <c r="R56" s="27">
        <v>3524</v>
      </c>
      <c r="S56" s="52" t="s">
        <v>37</v>
      </c>
    </row>
    <row r="57" spans="1:19">
      <c r="A57" s="12">
        <v>50</v>
      </c>
      <c r="B57" s="38" t="s">
        <v>36</v>
      </c>
      <c r="C57" s="39"/>
      <c r="D57" s="31">
        <v>3148</v>
      </c>
      <c r="E57" s="31">
        <v>3173.375</v>
      </c>
      <c r="F57" s="31">
        <v>3170.5555555555557</v>
      </c>
      <c r="G57" s="26">
        <v>37</v>
      </c>
      <c r="H57" s="26">
        <v>30</v>
      </c>
      <c r="I57" s="12">
        <v>67</v>
      </c>
      <c r="J57" s="28">
        <f t="shared" si="2"/>
        <v>49.264705882352942</v>
      </c>
      <c r="K57" s="26">
        <v>113</v>
      </c>
      <c r="L57" s="26">
        <v>90.5</v>
      </c>
      <c r="M57" s="26">
        <v>203.5</v>
      </c>
      <c r="N57" s="28">
        <f t="shared" si="3"/>
        <v>49.877450980392155</v>
      </c>
      <c r="O57" s="26">
        <v>8</v>
      </c>
      <c r="P57" s="12">
        <v>17</v>
      </c>
      <c r="Q57" s="27">
        <v>3268</v>
      </c>
      <c r="R57" s="27">
        <v>3384</v>
      </c>
      <c r="S57" s="52" t="s">
        <v>37</v>
      </c>
    </row>
    <row r="58" spans="1:19">
      <c r="A58" s="12">
        <v>51</v>
      </c>
      <c r="B58" s="38" t="s">
        <v>254</v>
      </c>
      <c r="C58" s="39"/>
      <c r="D58" s="31">
        <v>3151.8888888888887</v>
      </c>
      <c r="E58" s="31">
        <v>3162.4444444444443</v>
      </c>
      <c r="F58" s="31">
        <v>3161.3888888888891</v>
      </c>
      <c r="G58" s="26">
        <v>41</v>
      </c>
      <c r="H58" s="26">
        <v>27.5</v>
      </c>
      <c r="I58" s="12">
        <v>68.5</v>
      </c>
      <c r="J58" s="28">
        <f t="shared" si="2"/>
        <v>47.569444444444443</v>
      </c>
      <c r="K58" s="26">
        <v>114.5</v>
      </c>
      <c r="L58" s="26">
        <v>97</v>
      </c>
      <c r="M58" s="26">
        <v>211.5</v>
      </c>
      <c r="N58" s="28">
        <f t="shared" si="3"/>
        <v>48.958333333333336</v>
      </c>
      <c r="O58" s="26">
        <v>9</v>
      </c>
      <c r="P58" s="12">
        <v>18</v>
      </c>
      <c r="Q58" s="27">
        <v>3331</v>
      </c>
      <c r="R58" s="27">
        <v>3383</v>
      </c>
      <c r="S58" s="52" t="s">
        <v>34</v>
      </c>
    </row>
    <row r="59" spans="1:19">
      <c r="A59" s="12">
        <v>52</v>
      </c>
      <c r="B59" s="38" t="s">
        <v>639</v>
      </c>
      <c r="C59" s="39"/>
      <c r="D59" s="31">
        <v>3258.8888888888887</v>
      </c>
      <c r="E59" s="31">
        <v>3150.3333333333335</v>
      </c>
      <c r="F59" s="31">
        <v>3161.1888888888889</v>
      </c>
      <c r="G59" s="26">
        <v>42</v>
      </c>
      <c r="H59" s="26">
        <v>24</v>
      </c>
      <c r="I59" s="12">
        <v>66</v>
      </c>
      <c r="J59" s="28">
        <f t="shared" si="2"/>
        <v>45.833333333333329</v>
      </c>
      <c r="K59" s="26">
        <v>115</v>
      </c>
      <c r="L59" s="26">
        <v>89</v>
      </c>
      <c r="M59" s="26">
        <v>204</v>
      </c>
      <c r="N59" s="28">
        <f t="shared" si="3"/>
        <v>47.222222222222221</v>
      </c>
      <c r="O59" s="26">
        <v>9</v>
      </c>
      <c r="P59" s="12">
        <v>18</v>
      </c>
      <c r="Q59" s="27">
        <v>3394</v>
      </c>
      <c r="R59" s="27">
        <v>0</v>
      </c>
      <c r="S59" s="52" t="s">
        <v>34</v>
      </c>
    </row>
    <row r="60" spans="1:19">
      <c r="A60" s="12">
        <v>53</v>
      </c>
      <c r="B60" s="38" t="s">
        <v>123</v>
      </c>
      <c r="C60" s="39"/>
      <c r="D60" s="31">
        <v>3217.7777777777778</v>
      </c>
      <c r="E60" s="31">
        <v>3151.8888888888887</v>
      </c>
      <c r="F60" s="31">
        <v>3158.4777777777776</v>
      </c>
      <c r="G60" s="26">
        <v>45</v>
      </c>
      <c r="H60" s="26">
        <v>19</v>
      </c>
      <c r="I60" s="12">
        <v>64</v>
      </c>
      <c r="J60" s="28">
        <f t="shared" si="2"/>
        <v>44.444444444444443</v>
      </c>
      <c r="K60" s="26">
        <v>111.5</v>
      </c>
      <c r="L60" s="26">
        <v>90.5</v>
      </c>
      <c r="M60" s="26">
        <v>202</v>
      </c>
      <c r="N60" s="28">
        <f t="shared" si="3"/>
        <v>46.75925925925926</v>
      </c>
      <c r="O60" s="26">
        <v>9</v>
      </c>
      <c r="P60" s="12">
        <v>18</v>
      </c>
      <c r="Q60" s="27">
        <v>3331</v>
      </c>
      <c r="R60" s="27">
        <v>3447</v>
      </c>
      <c r="S60" s="52" t="s">
        <v>34</v>
      </c>
    </row>
    <row r="61" spans="1:19">
      <c r="A61" s="12">
        <v>54</v>
      </c>
      <c r="B61" s="38" t="s">
        <v>273</v>
      </c>
      <c r="C61" s="39"/>
      <c r="D61" s="31">
        <v>3287.3333333333335</v>
      </c>
      <c r="E61" s="31">
        <v>3141.8888888888887</v>
      </c>
      <c r="F61" s="31">
        <v>3156.4333333333334</v>
      </c>
      <c r="G61" s="24">
        <v>51</v>
      </c>
      <c r="H61" s="26">
        <v>20.5</v>
      </c>
      <c r="I61" s="12">
        <v>71.5</v>
      </c>
      <c r="J61" s="28">
        <f t="shared" si="2"/>
        <v>49.652777777777779</v>
      </c>
      <c r="K61" s="26">
        <v>125.5</v>
      </c>
      <c r="L61" s="26">
        <v>96</v>
      </c>
      <c r="M61" s="26">
        <v>221.5</v>
      </c>
      <c r="N61" s="28">
        <f t="shared" si="3"/>
        <v>51.273148148148145</v>
      </c>
      <c r="O61" s="26">
        <v>9</v>
      </c>
      <c r="P61" s="12">
        <v>18</v>
      </c>
      <c r="Q61" s="27">
        <v>3381</v>
      </c>
      <c r="R61" s="27">
        <v>3368</v>
      </c>
      <c r="S61" s="52" t="s">
        <v>34</v>
      </c>
    </row>
    <row r="62" spans="1:19">
      <c r="A62" s="12">
        <v>55</v>
      </c>
      <c r="B62" s="38" t="s">
        <v>159</v>
      </c>
      <c r="C62" s="39"/>
      <c r="D62" s="31">
        <v>3035.4444444444443</v>
      </c>
      <c r="E62" s="31">
        <v>3168.5555555555557</v>
      </c>
      <c r="F62" s="31">
        <v>3155.2444444444445</v>
      </c>
      <c r="G62" s="26">
        <v>26</v>
      </c>
      <c r="H62" s="26">
        <v>28</v>
      </c>
      <c r="I62" s="12">
        <v>54</v>
      </c>
      <c r="J62" s="28">
        <f t="shared" si="2"/>
        <v>37.5</v>
      </c>
      <c r="K62" s="26">
        <v>91.5</v>
      </c>
      <c r="L62" s="26">
        <v>100</v>
      </c>
      <c r="M62" s="26">
        <v>191.5</v>
      </c>
      <c r="N62" s="28">
        <f t="shared" si="3"/>
        <v>44.328703703703702</v>
      </c>
      <c r="O62" s="26">
        <v>9</v>
      </c>
      <c r="P62" s="12">
        <v>18</v>
      </c>
      <c r="Q62" s="27">
        <v>3225</v>
      </c>
      <c r="R62" s="27">
        <v>3430</v>
      </c>
      <c r="S62" s="52" t="s">
        <v>37</v>
      </c>
    </row>
    <row r="63" spans="1:19">
      <c r="A63" s="12">
        <v>56</v>
      </c>
      <c r="B63" s="38" t="s">
        <v>560</v>
      </c>
      <c r="C63" s="39"/>
      <c r="D63" s="31">
        <v>3098.3333333333335</v>
      </c>
      <c r="E63" s="31">
        <v>3151.7777777777778</v>
      </c>
      <c r="F63" s="31">
        <v>3146.4333333333334</v>
      </c>
      <c r="G63" s="26">
        <v>41.5</v>
      </c>
      <c r="H63" s="26">
        <v>25</v>
      </c>
      <c r="I63" s="12">
        <v>66.5</v>
      </c>
      <c r="J63" s="28">
        <f t="shared" si="2"/>
        <v>46.180555555555557</v>
      </c>
      <c r="K63" s="26">
        <v>115</v>
      </c>
      <c r="L63" s="26">
        <v>96.5</v>
      </c>
      <c r="M63" s="26">
        <v>211.5</v>
      </c>
      <c r="N63" s="28">
        <f t="shared" si="3"/>
        <v>48.958333333333336</v>
      </c>
      <c r="O63" s="26">
        <v>9</v>
      </c>
      <c r="P63" s="12">
        <v>18</v>
      </c>
      <c r="Q63" s="27">
        <v>3265</v>
      </c>
      <c r="R63" s="27">
        <v>3486</v>
      </c>
      <c r="S63" s="52" t="s">
        <v>34</v>
      </c>
    </row>
    <row r="64" spans="1:19">
      <c r="A64" s="12">
        <v>57</v>
      </c>
      <c r="B64" s="38" t="s">
        <v>260</v>
      </c>
      <c r="C64" s="39"/>
      <c r="D64" s="31">
        <v>3245.2222222222222</v>
      </c>
      <c r="E64" s="31">
        <v>3124.7777777777778</v>
      </c>
      <c r="F64" s="31">
        <v>3136.8222222222221</v>
      </c>
      <c r="G64" s="24">
        <v>48</v>
      </c>
      <c r="H64" s="26">
        <v>32</v>
      </c>
      <c r="I64" s="12">
        <v>80</v>
      </c>
      <c r="J64" s="28">
        <f t="shared" si="2"/>
        <v>55.555555555555557</v>
      </c>
      <c r="K64" s="26">
        <v>113</v>
      </c>
      <c r="L64" s="26">
        <v>102</v>
      </c>
      <c r="M64" s="26">
        <v>215</v>
      </c>
      <c r="N64" s="28">
        <f t="shared" si="3"/>
        <v>49.768518518518519</v>
      </c>
      <c r="O64" s="26">
        <v>9</v>
      </c>
      <c r="P64" s="12">
        <v>18</v>
      </c>
      <c r="Q64" s="27">
        <v>3278</v>
      </c>
      <c r="R64" s="27">
        <v>3353</v>
      </c>
      <c r="S64" s="52" t="s">
        <v>37</v>
      </c>
    </row>
    <row r="65" spans="1:19">
      <c r="A65" s="12">
        <v>58</v>
      </c>
      <c r="B65" s="38" t="s">
        <v>252</v>
      </c>
      <c r="C65" s="39"/>
      <c r="D65" s="31">
        <v>3320.3333333333335</v>
      </c>
      <c r="E65" s="31">
        <v>3114.7777777777778</v>
      </c>
      <c r="F65" s="31">
        <v>3135.3333333333335</v>
      </c>
      <c r="G65" s="26">
        <v>38.5</v>
      </c>
      <c r="H65" s="26">
        <v>28</v>
      </c>
      <c r="I65" s="12">
        <v>66.5</v>
      </c>
      <c r="J65" s="28">
        <f t="shared" si="2"/>
        <v>46.180555555555557</v>
      </c>
      <c r="K65" s="26">
        <v>115</v>
      </c>
      <c r="L65" s="26">
        <v>96.5</v>
      </c>
      <c r="M65" s="26">
        <v>211.5</v>
      </c>
      <c r="N65" s="28">
        <f t="shared" si="3"/>
        <v>48.958333333333336</v>
      </c>
      <c r="O65" s="26">
        <v>9</v>
      </c>
      <c r="P65" s="12">
        <v>18</v>
      </c>
      <c r="Q65" s="27">
        <v>3409</v>
      </c>
      <c r="R65" s="27">
        <v>3451</v>
      </c>
      <c r="S65" s="52" t="s">
        <v>34</v>
      </c>
    </row>
    <row r="66" spans="1:19">
      <c r="A66" s="12">
        <v>59</v>
      </c>
      <c r="B66" s="38" t="s">
        <v>25</v>
      </c>
      <c r="C66" s="39"/>
      <c r="D66" s="31">
        <v>3133.1111111111113</v>
      </c>
      <c r="E66" s="31">
        <v>3127.7777777777778</v>
      </c>
      <c r="F66" s="31">
        <v>3128.3111111111111</v>
      </c>
      <c r="G66" s="26">
        <v>42</v>
      </c>
      <c r="H66" s="26">
        <v>24</v>
      </c>
      <c r="I66" s="12">
        <v>66</v>
      </c>
      <c r="J66" s="28">
        <f t="shared" si="2"/>
        <v>45.833333333333329</v>
      </c>
      <c r="K66" s="26">
        <v>108</v>
      </c>
      <c r="L66" s="26">
        <v>87.5</v>
      </c>
      <c r="M66" s="26">
        <v>195.5</v>
      </c>
      <c r="N66" s="28">
        <f t="shared" si="3"/>
        <v>45.254629629629633</v>
      </c>
      <c r="O66" s="26">
        <v>9</v>
      </c>
      <c r="P66" s="12">
        <v>18</v>
      </c>
      <c r="Q66" s="27">
        <v>3222</v>
      </c>
      <c r="R66" s="27">
        <v>3477</v>
      </c>
      <c r="S66" s="52" t="s">
        <v>37</v>
      </c>
    </row>
    <row r="67" spans="1:19">
      <c r="A67" s="12">
        <v>60</v>
      </c>
      <c r="B67" s="38" t="s">
        <v>640</v>
      </c>
      <c r="C67" s="39"/>
      <c r="D67" s="31">
        <v>3139.2222222222222</v>
      </c>
      <c r="E67" s="31">
        <v>3098.3333333333335</v>
      </c>
      <c r="F67" s="31">
        <v>3102.4222222222224</v>
      </c>
      <c r="G67" s="26">
        <v>36</v>
      </c>
      <c r="H67" s="26">
        <v>21</v>
      </c>
      <c r="I67" s="12">
        <v>57</v>
      </c>
      <c r="J67" s="28">
        <f t="shared" si="2"/>
        <v>39.583333333333329</v>
      </c>
      <c r="K67" s="26">
        <v>104</v>
      </c>
      <c r="L67" s="26">
        <v>97.5</v>
      </c>
      <c r="M67" s="26">
        <v>201.5</v>
      </c>
      <c r="N67" s="28">
        <f t="shared" si="3"/>
        <v>46.643518518518519</v>
      </c>
      <c r="O67" s="26">
        <v>9</v>
      </c>
      <c r="P67" s="12">
        <v>18</v>
      </c>
      <c r="Q67" s="27">
        <v>3292</v>
      </c>
      <c r="R67" s="27">
        <v>3322</v>
      </c>
      <c r="S67" s="52" t="s">
        <v>37</v>
      </c>
    </row>
    <row r="68" spans="1:19">
      <c r="A68" s="34"/>
      <c r="B68" s="10"/>
      <c r="C68" s="10"/>
      <c r="D68" s="35"/>
      <c r="E68" s="35"/>
      <c r="F68" s="35"/>
      <c r="G68" s="36"/>
      <c r="H68" s="36"/>
      <c r="I68" s="34"/>
      <c r="J68" s="37"/>
      <c r="K68" s="36"/>
      <c r="L68" s="36"/>
      <c r="M68" s="36"/>
      <c r="N68" s="37"/>
      <c r="O68" s="36"/>
      <c r="P68" s="34"/>
      <c r="Q68" s="8"/>
      <c r="R68" s="8"/>
      <c r="S68" s="34"/>
    </row>
    <row r="69" spans="1:19">
      <c r="A69" s="34"/>
      <c r="B69" s="45" t="s">
        <v>481</v>
      </c>
      <c r="C69" s="46"/>
      <c r="D69" s="48"/>
      <c r="E69" s="48"/>
      <c r="F69" s="48"/>
      <c r="G69" s="36"/>
      <c r="H69" s="36"/>
      <c r="I69" s="34"/>
      <c r="J69" s="37"/>
      <c r="K69" s="36"/>
      <c r="L69" s="36"/>
      <c r="M69" s="36"/>
      <c r="N69" s="37"/>
      <c r="O69" s="36"/>
      <c r="P69" s="34"/>
      <c r="Q69" s="8"/>
      <c r="R69" s="8"/>
      <c r="S69" s="34"/>
    </row>
    <row r="70" spans="1:19">
      <c r="A70" s="34"/>
      <c r="B70" s="45" t="s">
        <v>57</v>
      </c>
      <c r="C70" s="46"/>
      <c r="D70" s="2">
        <f>SUM(D8:D67)/60</f>
        <v>3295.1643518518522</v>
      </c>
      <c r="E70" s="2">
        <f>SUM(E8:E67)/60</f>
        <v>3260.5509259259256</v>
      </c>
      <c r="F70" s="2">
        <f>SUM(F8:F67)/60</f>
        <v>3264.0366203703697</v>
      </c>
      <c r="G70" s="36"/>
      <c r="H70" s="36"/>
      <c r="I70" s="34"/>
      <c r="J70" s="37"/>
      <c r="K70" s="36"/>
      <c r="L70" s="36"/>
      <c r="M70" s="36"/>
      <c r="N70" s="37"/>
      <c r="O70" s="36"/>
      <c r="P70" s="34"/>
      <c r="Q70" s="8"/>
      <c r="R70" s="8"/>
      <c r="S70" s="34"/>
    </row>
    <row r="71" spans="1:19">
      <c r="A71" s="34"/>
      <c r="B71" s="45" t="s">
        <v>58</v>
      </c>
      <c r="C71" s="46"/>
      <c r="D71" s="2"/>
      <c r="E71" s="2"/>
      <c r="F71" s="2">
        <f>SUM(F8:F17)/10</f>
        <v>3439.79</v>
      </c>
      <c r="G71" s="36"/>
      <c r="H71" s="36"/>
      <c r="I71" s="34"/>
      <c r="J71" s="37"/>
      <c r="K71" s="36"/>
      <c r="L71" s="36"/>
      <c r="M71" s="36"/>
      <c r="N71" s="37"/>
      <c r="O71" s="36"/>
      <c r="P71" s="34"/>
      <c r="Q71" s="8"/>
      <c r="R71" s="8"/>
      <c r="S71" s="34"/>
    </row>
    <row r="72" spans="1:19">
      <c r="A72" s="34"/>
      <c r="B72" s="45" t="s">
        <v>59</v>
      </c>
      <c r="C72" s="46"/>
      <c r="D72" s="47"/>
      <c r="E72" s="47"/>
      <c r="F72" s="47">
        <v>3414.0766666666668</v>
      </c>
      <c r="G72" s="36"/>
      <c r="H72" s="36"/>
      <c r="I72" s="34"/>
      <c r="J72" s="37"/>
      <c r="K72" s="36"/>
      <c r="L72" s="36"/>
      <c r="M72" s="36"/>
      <c r="N72" s="37"/>
      <c r="O72" s="36"/>
      <c r="P72" s="34"/>
      <c r="Q72" s="8"/>
      <c r="R72" s="8"/>
      <c r="S72" s="34"/>
    </row>
    <row r="73" spans="1:19">
      <c r="A73" s="34"/>
      <c r="B73" s="10"/>
      <c r="C73" s="10"/>
      <c r="D73" s="35"/>
      <c r="E73" s="35"/>
      <c r="F73" s="35"/>
      <c r="G73" s="36"/>
      <c r="H73" s="36"/>
      <c r="I73" s="34"/>
      <c r="J73" s="37"/>
      <c r="K73" s="36"/>
      <c r="L73" s="36"/>
      <c r="M73" s="36"/>
      <c r="N73" s="37"/>
      <c r="O73" s="36"/>
      <c r="P73" s="34"/>
      <c r="Q73" s="8"/>
      <c r="R73" s="8"/>
      <c r="S73" s="34"/>
    </row>
    <row r="74" spans="1:19">
      <c r="A74" s="34"/>
      <c r="B74" s="45" t="s">
        <v>380</v>
      </c>
      <c r="C74" s="46"/>
      <c r="D74" s="48"/>
      <c r="E74" s="48"/>
      <c r="F74" s="48"/>
      <c r="G74" s="36"/>
      <c r="H74" s="36"/>
      <c r="I74" s="34"/>
      <c r="J74" s="37"/>
      <c r="K74" s="36"/>
      <c r="L74" s="36"/>
      <c r="M74" s="36"/>
      <c r="N74" s="37"/>
      <c r="O74" s="36"/>
      <c r="P74" s="34"/>
      <c r="Q74" s="8"/>
      <c r="R74" s="8"/>
      <c r="S74" s="34"/>
    </row>
    <row r="75" spans="1:19">
      <c r="A75" s="34"/>
      <c r="B75" s="45" t="s">
        <v>57</v>
      </c>
      <c r="C75" s="46"/>
      <c r="D75" s="2">
        <v>3292.7740740740742</v>
      </c>
      <c r="E75" s="2">
        <v>3252.212962962963</v>
      </c>
      <c r="F75" s="2">
        <v>3256.2690740740741</v>
      </c>
      <c r="G75" s="36"/>
      <c r="H75" s="36"/>
      <c r="I75" s="34"/>
      <c r="J75" s="37"/>
      <c r="K75" s="36"/>
      <c r="L75" s="36"/>
      <c r="M75" s="36"/>
      <c r="N75" s="37"/>
      <c r="O75" s="36"/>
      <c r="P75" s="34"/>
      <c r="Q75" s="8"/>
      <c r="R75" s="8"/>
      <c r="S75" s="34"/>
    </row>
    <row r="76" spans="1:19">
      <c r="A76" s="34"/>
      <c r="B76" s="45" t="s">
        <v>58</v>
      </c>
      <c r="C76" s="46"/>
      <c r="D76" s="2"/>
      <c r="E76" s="2"/>
      <c r="F76" s="2">
        <v>3460.87</v>
      </c>
      <c r="G76" s="36"/>
      <c r="H76" s="36"/>
      <c r="I76" s="34"/>
      <c r="J76" s="37"/>
      <c r="K76" s="36"/>
      <c r="L76" s="36"/>
      <c r="M76" s="36"/>
      <c r="N76" s="37"/>
      <c r="O76" s="36"/>
      <c r="P76" s="34"/>
      <c r="Q76" s="8"/>
      <c r="R76" s="8"/>
      <c r="S76" s="34"/>
    </row>
    <row r="77" spans="1:19">
      <c r="A77" s="34"/>
      <c r="B77" s="45" t="s">
        <v>59</v>
      </c>
      <c r="C77" s="46"/>
      <c r="D77" s="47"/>
      <c r="E77" s="47"/>
      <c r="F77" s="47">
        <v>3460.87</v>
      </c>
      <c r="G77" s="36"/>
      <c r="H77" s="36"/>
      <c r="I77" s="34"/>
      <c r="J77" s="37"/>
      <c r="K77" s="36"/>
      <c r="L77" s="36"/>
      <c r="M77" s="36"/>
      <c r="N77" s="37"/>
      <c r="O77" s="36"/>
      <c r="P77" s="34"/>
      <c r="Q77" s="8"/>
      <c r="R77" s="8"/>
      <c r="S77" s="34"/>
    </row>
    <row r="78" spans="1:19">
      <c r="A78" s="34"/>
      <c r="B78" s="44"/>
      <c r="C78" s="44"/>
      <c r="D78" s="50"/>
      <c r="E78" s="50"/>
      <c r="F78" s="50"/>
      <c r="G78" s="36"/>
      <c r="H78" s="36"/>
      <c r="I78" s="34"/>
      <c r="J78" s="37"/>
      <c r="K78" s="36"/>
      <c r="L78" s="36"/>
      <c r="M78" s="36"/>
      <c r="N78" s="37"/>
      <c r="O78" s="36"/>
      <c r="P78" s="34"/>
      <c r="Q78" s="8"/>
      <c r="R78" s="8"/>
      <c r="S78" s="34"/>
    </row>
    <row r="79" spans="1:19">
      <c r="A79" s="34"/>
      <c r="B79" s="45" t="s">
        <v>347</v>
      </c>
      <c r="C79" s="46"/>
      <c r="D79" s="48"/>
      <c r="E79" s="48"/>
      <c r="F79" s="48"/>
      <c r="G79" s="36"/>
      <c r="H79" s="36"/>
      <c r="I79" s="34"/>
      <c r="J79" s="37"/>
      <c r="K79" s="36"/>
      <c r="L79" s="36"/>
      <c r="M79" s="36"/>
      <c r="N79" s="37"/>
      <c r="O79" s="36"/>
      <c r="P79" s="34"/>
      <c r="Q79" s="8"/>
      <c r="R79" s="8"/>
      <c r="S79" s="34"/>
    </row>
    <row r="80" spans="1:19">
      <c r="A80" s="34"/>
      <c r="B80" s="45" t="s">
        <v>57</v>
      </c>
      <c r="C80" s="46"/>
      <c r="D80" s="47">
        <v>3281.4018518518519</v>
      </c>
      <c r="E80" s="47">
        <v>3242.7092592592594</v>
      </c>
      <c r="F80" s="47">
        <v>3246.5785185185182</v>
      </c>
      <c r="G80" s="36"/>
      <c r="H80" s="36"/>
      <c r="I80" s="34"/>
      <c r="J80" s="37"/>
      <c r="K80" s="36"/>
      <c r="L80" s="36"/>
      <c r="M80" s="36"/>
      <c r="N80" s="37"/>
      <c r="O80" s="36"/>
      <c r="P80" s="34"/>
      <c r="Q80" s="8"/>
      <c r="R80" s="8"/>
      <c r="S80" s="34"/>
    </row>
    <row r="81" spans="1:19">
      <c r="A81" s="34"/>
      <c r="B81" s="45" t="s">
        <v>58</v>
      </c>
      <c r="C81" s="46"/>
      <c r="D81" s="47"/>
      <c r="E81" s="47"/>
      <c r="F81" s="47">
        <v>3430.5677777777769</v>
      </c>
      <c r="G81" s="36"/>
      <c r="H81" s="36"/>
      <c r="I81" s="34"/>
      <c r="J81" s="37"/>
      <c r="K81" s="36"/>
      <c r="L81" s="36"/>
      <c r="M81" s="36"/>
      <c r="N81" s="37"/>
      <c r="O81" s="36"/>
      <c r="P81" s="34"/>
      <c r="Q81" s="8"/>
      <c r="R81" s="8"/>
      <c r="S81" s="34"/>
    </row>
    <row r="82" spans="1:19">
      <c r="A82" s="34"/>
      <c r="B82" s="45" t="s">
        <v>59</v>
      </c>
      <c r="C82" s="46"/>
      <c r="D82" s="47"/>
      <c r="E82" s="47"/>
      <c r="F82" s="47">
        <v>3424.623333333333</v>
      </c>
      <c r="G82" s="36"/>
      <c r="H82" s="36"/>
      <c r="I82" s="34"/>
      <c r="J82" s="37"/>
      <c r="K82" s="36"/>
      <c r="L82" s="36"/>
      <c r="M82" s="36"/>
      <c r="N82" s="37"/>
      <c r="O82" s="36"/>
      <c r="P82" s="34"/>
      <c r="Q82" s="8"/>
      <c r="R82" s="8"/>
      <c r="S82" s="34"/>
    </row>
    <row r="83" spans="1:19">
      <c r="A83" s="34"/>
      <c r="B83" s="44"/>
      <c r="C83" s="44"/>
      <c r="D83" s="50"/>
      <c r="E83" s="50"/>
      <c r="F83" s="50"/>
      <c r="G83" s="36"/>
      <c r="H83" s="36"/>
      <c r="I83" s="34"/>
      <c r="J83" s="37"/>
      <c r="K83" s="36"/>
      <c r="L83" s="36"/>
      <c r="M83" s="36"/>
      <c r="N83" s="37"/>
      <c r="O83" s="36"/>
      <c r="P83" s="34"/>
      <c r="Q83" s="8"/>
      <c r="R83" s="8"/>
      <c r="S83" s="34"/>
    </row>
    <row r="84" spans="1:19">
      <c r="A84" s="34"/>
      <c r="B84" s="45" t="s">
        <v>289</v>
      </c>
      <c r="C84" s="46"/>
      <c r="D84" s="48"/>
      <c r="E84" s="48"/>
      <c r="F84" s="48"/>
      <c r="G84" s="36"/>
      <c r="H84" s="36"/>
      <c r="I84" s="34"/>
      <c r="J84" s="37"/>
      <c r="K84" s="36"/>
      <c r="L84" s="36"/>
      <c r="M84" s="36"/>
      <c r="N84" s="37"/>
      <c r="O84" s="36"/>
      <c r="P84" s="34"/>
      <c r="Q84" s="8"/>
      <c r="R84" s="8"/>
      <c r="S84" s="34"/>
    </row>
    <row r="85" spans="1:19">
      <c r="A85" s="34"/>
      <c r="B85" s="45" t="s">
        <v>57</v>
      </c>
      <c r="C85" s="46"/>
      <c r="D85" s="47">
        <v>3285.4444444444453</v>
      </c>
      <c r="E85" s="47">
        <v>3239.0574074074075</v>
      </c>
      <c r="F85" s="47">
        <v>3243.6961111111104</v>
      </c>
      <c r="G85" s="36"/>
      <c r="H85" s="36"/>
      <c r="I85" s="34"/>
      <c r="J85" s="37"/>
      <c r="K85" s="36"/>
      <c r="L85" s="36"/>
      <c r="M85" s="36"/>
      <c r="N85" s="37"/>
      <c r="O85" s="36"/>
      <c r="P85" s="34"/>
      <c r="Q85" s="8"/>
      <c r="R85" s="8"/>
      <c r="S85" s="34"/>
    </row>
    <row r="86" spans="1:19">
      <c r="A86" s="34"/>
      <c r="B86" s="45" t="s">
        <v>58</v>
      </c>
      <c r="C86" s="46"/>
      <c r="D86" s="47"/>
      <c r="E86" s="47"/>
      <c r="F86" s="47">
        <v>3413.9522222222222</v>
      </c>
      <c r="G86" s="36"/>
      <c r="H86" s="36"/>
      <c r="I86" s="34"/>
      <c r="J86" s="37"/>
      <c r="K86" s="36"/>
      <c r="L86" s="36"/>
      <c r="M86" s="36"/>
      <c r="N86" s="37"/>
      <c r="O86" s="36"/>
      <c r="P86" s="34"/>
      <c r="Q86" s="8"/>
      <c r="R86" s="8"/>
      <c r="S86" s="34"/>
    </row>
    <row r="87" spans="1:19">
      <c r="A87" s="34"/>
      <c r="B87" s="45" t="s">
        <v>59</v>
      </c>
      <c r="C87" s="46"/>
      <c r="D87" s="47"/>
      <c r="E87" s="47"/>
      <c r="F87" s="47">
        <v>3389.6511111111113</v>
      </c>
      <c r="G87" s="36"/>
      <c r="H87" s="36"/>
      <c r="I87" s="34"/>
      <c r="J87" s="37"/>
      <c r="K87" s="36"/>
      <c r="L87" s="36"/>
      <c r="M87" s="36"/>
      <c r="N87" s="37"/>
      <c r="O87" s="36"/>
      <c r="P87" s="34"/>
      <c r="Q87" s="8"/>
      <c r="R87" s="8"/>
      <c r="S87" s="34"/>
    </row>
    <row r="88" spans="1:19">
      <c r="A88" s="34"/>
      <c r="B88" s="44"/>
      <c r="C88" s="44"/>
      <c r="D88" s="50"/>
      <c r="E88" s="50"/>
      <c r="F88" s="50"/>
      <c r="G88" s="36"/>
      <c r="H88" s="36"/>
      <c r="I88" s="34"/>
      <c r="J88" s="37"/>
      <c r="K88" s="36"/>
      <c r="L88" s="36"/>
      <c r="M88" s="36"/>
      <c r="N88" s="37"/>
      <c r="O88" s="36"/>
      <c r="P88" s="34"/>
      <c r="Q88" s="8"/>
      <c r="R88" s="8"/>
      <c r="S88" s="34"/>
    </row>
    <row r="89" spans="1:19">
      <c r="A89" s="34"/>
      <c r="B89" s="45" t="s">
        <v>263</v>
      </c>
      <c r="C89" s="46"/>
      <c r="D89" s="48"/>
      <c r="E89" s="48"/>
      <c r="F89" s="48"/>
      <c r="G89" s="36"/>
      <c r="H89" s="36"/>
      <c r="I89" s="34"/>
      <c r="J89" s="37"/>
      <c r="K89" s="36"/>
      <c r="L89" s="36"/>
      <c r="M89" s="36"/>
      <c r="N89" s="37"/>
      <c r="O89" s="36"/>
      <c r="P89" s="34"/>
      <c r="Q89" s="8"/>
      <c r="R89" s="8"/>
      <c r="S89" s="34"/>
    </row>
    <row r="90" spans="1:19">
      <c r="A90" s="34"/>
      <c r="B90" s="45" t="s">
        <v>57</v>
      </c>
      <c r="C90" s="46"/>
      <c r="D90" s="47">
        <v>3270.6627314814814</v>
      </c>
      <c r="E90" s="47">
        <v>3231.5437499999998</v>
      </c>
      <c r="F90" s="47">
        <v>3235.4646476337448</v>
      </c>
      <c r="G90" s="36"/>
      <c r="H90" s="36"/>
      <c r="I90" s="34"/>
      <c r="J90" s="37"/>
      <c r="K90" s="36"/>
      <c r="L90" s="36"/>
      <c r="M90" s="36"/>
      <c r="N90" s="37"/>
      <c r="O90" s="36"/>
      <c r="P90" s="34"/>
      <c r="Q90" s="8"/>
      <c r="R90" s="8"/>
      <c r="S90" s="34"/>
    </row>
    <row r="91" spans="1:19">
      <c r="A91" s="34"/>
      <c r="B91" s="45" t="s">
        <v>58</v>
      </c>
      <c r="C91" s="46"/>
      <c r="D91" s="47"/>
      <c r="E91" s="47"/>
      <c r="F91" s="47">
        <v>3403.9412191358024</v>
      </c>
      <c r="G91" s="36"/>
      <c r="H91" s="36"/>
      <c r="I91" s="34"/>
      <c r="J91" s="37"/>
      <c r="K91" s="36"/>
      <c r="L91" s="36"/>
      <c r="M91" s="36"/>
      <c r="N91" s="37"/>
      <c r="O91" s="36"/>
      <c r="P91" s="34"/>
      <c r="Q91" s="8"/>
      <c r="R91" s="8"/>
      <c r="S91" s="34"/>
    </row>
    <row r="92" spans="1:19">
      <c r="A92" s="34"/>
      <c r="B92" s="45" t="s">
        <v>59</v>
      </c>
      <c r="C92" s="46"/>
      <c r="D92" s="47"/>
      <c r="E92" s="47"/>
      <c r="F92" s="47">
        <v>3399.0862794612794</v>
      </c>
      <c r="G92" s="36"/>
      <c r="H92" s="36"/>
      <c r="I92" s="34"/>
      <c r="J92" s="37"/>
      <c r="K92" s="36"/>
      <c r="L92" s="36"/>
      <c r="M92" s="36"/>
      <c r="N92" s="37"/>
      <c r="O92" s="36"/>
      <c r="P92" s="34"/>
      <c r="Q92" s="8"/>
      <c r="R92" s="8"/>
      <c r="S92" s="34"/>
    </row>
    <row r="93" spans="1:19">
      <c r="B93" s="51"/>
      <c r="C93" s="51"/>
      <c r="D93" s="48"/>
      <c r="E93" s="48"/>
      <c r="F93" s="48"/>
    </row>
    <row r="94" spans="1:19">
      <c r="B94" s="45" t="s">
        <v>41</v>
      </c>
      <c r="C94" s="46"/>
      <c r="D94" s="48"/>
      <c r="E94" s="48"/>
      <c r="F94" s="48"/>
    </row>
    <row r="95" spans="1:19">
      <c r="B95" s="45" t="s">
        <v>57</v>
      </c>
      <c r="C95" s="46"/>
      <c r="D95" s="47">
        <v>3285.2685185185201</v>
      </c>
      <c r="E95" s="47">
        <v>3248.3203703703693</v>
      </c>
      <c r="F95" s="47">
        <v>3252.0151851851851</v>
      </c>
    </row>
    <row r="96" spans="1:19">
      <c r="B96" s="45" t="s">
        <v>58</v>
      </c>
      <c r="C96" s="46"/>
      <c r="D96" s="47"/>
      <c r="E96" s="47"/>
      <c r="F96" s="47">
        <v>3405.9211111111108</v>
      </c>
    </row>
    <row r="97" spans="2:6">
      <c r="B97" s="45" t="s">
        <v>59</v>
      </c>
      <c r="C97" s="46"/>
      <c r="D97" s="47"/>
      <c r="E97" s="47"/>
      <c r="F97" s="47">
        <v>3402.0211111111112</v>
      </c>
    </row>
    <row r="98" spans="2:6">
      <c r="B98" s="51"/>
      <c r="C98" s="51"/>
      <c r="D98" s="48"/>
      <c r="E98" s="48"/>
      <c r="F98" s="48"/>
    </row>
    <row r="99" spans="2:6">
      <c r="B99" s="45" t="s">
        <v>40</v>
      </c>
      <c r="C99" s="46"/>
      <c r="D99" s="48"/>
      <c r="E99" s="48"/>
      <c r="F99" s="48"/>
    </row>
    <row r="100" spans="2:6">
      <c r="B100" s="45" t="s">
        <v>57</v>
      </c>
      <c r="C100" s="46"/>
      <c r="D100" s="47">
        <v>3294.6183333333324</v>
      </c>
      <c r="E100" s="47">
        <v>3258.31</v>
      </c>
      <c r="F100" s="47">
        <v>3264.9028333333326</v>
      </c>
    </row>
    <row r="101" spans="2:6">
      <c r="B101" s="45" t="s">
        <v>58</v>
      </c>
      <c r="C101" s="46"/>
      <c r="D101" s="47"/>
      <c r="E101" s="47"/>
      <c r="F101" s="47">
        <v>3435.8856666666666</v>
      </c>
    </row>
    <row r="102" spans="2:6">
      <c r="B102" s="45" t="s">
        <v>59</v>
      </c>
      <c r="C102" s="46"/>
      <c r="D102" s="47"/>
      <c r="E102" s="47"/>
      <c r="F102" s="47">
        <v>3424.7118181818182</v>
      </c>
    </row>
    <row r="103" spans="2:6">
      <c r="B103" s="51"/>
      <c r="C103" s="51"/>
      <c r="D103" s="48"/>
      <c r="E103" s="48"/>
      <c r="F103" s="48"/>
    </row>
    <row r="104" spans="2:6">
      <c r="B104" s="45" t="s">
        <v>42</v>
      </c>
      <c r="C104" s="46"/>
      <c r="D104" s="48"/>
      <c r="E104" s="48"/>
      <c r="F104" s="48"/>
    </row>
    <row r="105" spans="2:6">
      <c r="B105" s="45" t="s">
        <v>57</v>
      </c>
      <c r="C105" s="46"/>
      <c r="D105" s="47">
        <v>3281.6041666666665</v>
      </c>
      <c r="E105" s="47">
        <v>3248.77</v>
      </c>
      <c r="F105" s="47">
        <v>3254.9795833333328</v>
      </c>
    </row>
    <row r="106" spans="2:6">
      <c r="B106" s="45" t="s">
        <v>58</v>
      </c>
      <c r="C106" s="46"/>
      <c r="D106" s="47"/>
      <c r="E106" s="47"/>
      <c r="F106" s="47">
        <v>3415.9576666666667</v>
      </c>
    </row>
    <row r="107" spans="2:6">
      <c r="B107" s="45" t="s">
        <v>59</v>
      </c>
      <c r="C107" s="46"/>
      <c r="D107" s="47"/>
      <c r="E107" s="47"/>
      <c r="F107" s="47">
        <v>3415.917272727273</v>
      </c>
    </row>
    <row r="108" spans="2:6">
      <c r="B108" s="51"/>
      <c r="C108" s="51"/>
      <c r="D108" s="48"/>
      <c r="E108" s="48"/>
      <c r="F108" s="48"/>
    </row>
    <row r="109" spans="2:6">
      <c r="B109" s="45" t="s">
        <v>43</v>
      </c>
      <c r="C109" s="46"/>
      <c r="D109" s="48"/>
      <c r="E109" s="48"/>
      <c r="F109" s="48"/>
    </row>
    <row r="110" spans="2:6">
      <c r="B110" s="45" t="s">
        <v>57</v>
      </c>
      <c r="C110" s="46"/>
      <c r="D110" s="47">
        <v>3253.2649999999999</v>
      </c>
      <c r="E110" s="47">
        <v>3279.775092592593</v>
      </c>
      <c r="F110" s="47">
        <v>3284.3064259259254</v>
      </c>
    </row>
    <row r="111" spans="2:6">
      <c r="B111" s="45" t="s">
        <v>58</v>
      </c>
      <c r="C111" s="46"/>
      <c r="D111" s="47"/>
      <c r="E111" s="47"/>
      <c r="F111" s="47">
        <v>3441.7988333333328</v>
      </c>
    </row>
    <row r="112" spans="2:6">
      <c r="B112" s="45" t="s">
        <v>59</v>
      </c>
      <c r="C112" s="46"/>
      <c r="D112" s="47"/>
      <c r="E112" s="47"/>
      <c r="F112" s="47">
        <v>3419.7890909090906</v>
      </c>
    </row>
    <row r="113" spans="2:6">
      <c r="B113" s="51"/>
      <c r="C113" s="51"/>
      <c r="D113" s="48"/>
      <c r="E113" s="48"/>
      <c r="F113" s="48"/>
    </row>
    <row r="114" spans="2:6">
      <c r="B114" s="45" t="s">
        <v>44</v>
      </c>
      <c r="C114" s="46"/>
      <c r="D114" s="48"/>
      <c r="E114" s="48"/>
      <c r="F114" s="48"/>
    </row>
    <row r="115" spans="2:6">
      <c r="B115" s="45" t="s">
        <v>57</v>
      </c>
      <c r="C115" s="46"/>
      <c r="D115" s="47">
        <v>3174.0136111111115</v>
      </c>
      <c r="E115" s="47">
        <v>3255.7463888888897</v>
      </c>
      <c r="F115" s="47">
        <v>3260.4538928571433</v>
      </c>
    </row>
    <row r="116" spans="2:6">
      <c r="B116" s="45" t="s">
        <v>58</v>
      </c>
      <c r="C116" s="46"/>
      <c r="D116" s="47"/>
      <c r="E116" s="47"/>
      <c r="F116" s="47">
        <v>3403.3301666666666</v>
      </c>
    </row>
    <row r="117" spans="2:6">
      <c r="B117" s="45" t="s">
        <v>59</v>
      </c>
      <c r="C117" s="46"/>
      <c r="D117" s="47"/>
      <c r="E117" s="47"/>
      <c r="F117" s="47">
        <v>3392.2972727272727</v>
      </c>
    </row>
  </sheetData>
  <autoFilter ref="B7:S67">
    <filterColumn colId="0" showButton="0"/>
  </autoFilter>
  <sortState ref="B8:S67">
    <sortCondition descending="1" ref="F8:F67"/>
    <sortCondition descending="1" ref="E8:E67"/>
    <sortCondition descending="1" ref="J8:J67"/>
  </sortState>
  <mergeCells count="8">
    <mergeCell ref="K6:N6"/>
    <mergeCell ref="O6:P6"/>
    <mergeCell ref="Q6:R6"/>
    <mergeCell ref="B7:C7"/>
    <mergeCell ref="B6:C6"/>
    <mergeCell ref="D6:F6"/>
    <mergeCell ref="A1:H2"/>
    <mergeCell ref="G6:J6"/>
  </mergeCells>
  <phoneticPr fontId="0" type="noConversion"/>
  <printOptions horizontalCentered="1"/>
  <pageMargins left="0.39370078740157483" right="0.39370078740157483" top="1.3779527559055118" bottom="1.1811023622047245" header="0" footer="0"/>
  <pageSetup paperSize="9" scale="9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S87"/>
  <sheetViews>
    <sheetView zoomScaleNormal="100" workbookViewId="0">
      <selection sqref="A1:I2"/>
    </sheetView>
  </sheetViews>
  <sheetFormatPr defaultRowHeight="12.75"/>
  <cols>
    <col min="1" max="1" width="4.7109375" style="5" customWidth="1"/>
    <col min="2" max="2" width="15.7109375" style="7" customWidth="1"/>
    <col min="3" max="3" width="7.7109375" style="7" customWidth="1"/>
    <col min="4" max="6" width="10.7109375" style="11" customWidth="1"/>
    <col min="7" max="9" width="5.7109375" style="4" customWidth="1"/>
    <col min="10" max="10" width="9.140625" style="4"/>
    <col min="11" max="13" width="6.7109375" style="4" customWidth="1"/>
    <col min="14" max="14" width="9.140625" style="4"/>
    <col min="15" max="16" width="5.7109375" style="5" customWidth="1"/>
    <col min="17" max="18" width="5.7109375" style="6" customWidth="1"/>
    <col min="19" max="19" width="4.7109375" style="5" bestFit="1" customWidth="1"/>
    <col min="20" max="16384" width="9.140625" style="7"/>
  </cols>
  <sheetData>
    <row r="1" spans="1:19" ht="13.5" customHeight="1">
      <c r="A1" s="74" t="s">
        <v>482</v>
      </c>
      <c r="B1" s="74"/>
      <c r="C1" s="74"/>
      <c r="D1" s="74"/>
      <c r="E1" s="74"/>
      <c r="F1" s="74"/>
      <c r="G1" s="75"/>
      <c r="H1" s="75"/>
      <c r="I1" s="76"/>
      <c r="J1" s="3"/>
      <c r="L1" s="5"/>
      <c r="M1" s="5"/>
      <c r="Q1" s="5"/>
      <c r="R1" s="7"/>
    </row>
    <row r="2" spans="1:19" ht="13.5" customHeight="1">
      <c r="A2" s="74"/>
      <c r="B2" s="74"/>
      <c r="C2" s="74"/>
      <c r="D2" s="74"/>
      <c r="E2" s="74"/>
      <c r="F2" s="74"/>
      <c r="G2" s="75"/>
      <c r="H2" s="75"/>
      <c r="I2" s="76"/>
      <c r="J2" s="3"/>
      <c r="L2" s="5"/>
      <c r="M2" s="5"/>
      <c r="Q2" s="34"/>
      <c r="R2" s="7"/>
      <c r="S2" s="34"/>
    </row>
    <row r="3" spans="1:19" ht="13.5" customHeight="1">
      <c r="A3" s="43"/>
      <c r="B3" s="43"/>
      <c r="C3" s="43"/>
      <c r="D3" s="43"/>
      <c r="E3" s="43"/>
      <c r="F3" s="43"/>
      <c r="L3" s="5"/>
      <c r="M3" s="5"/>
      <c r="Q3" s="34"/>
      <c r="R3" s="7"/>
      <c r="S3" s="34"/>
    </row>
    <row r="4" spans="1:19" ht="13.5" customHeight="1">
      <c r="A4" s="44" t="s">
        <v>284</v>
      </c>
      <c r="L4" s="5"/>
      <c r="M4" s="5"/>
      <c r="Q4" s="34"/>
      <c r="R4" s="7"/>
      <c r="S4" s="34"/>
    </row>
    <row r="5" spans="1:19">
      <c r="S5" s="34"/>
    </row>
    <row r="6" spans="1:19">
      <c r="A6" s="13"/>
      <c r="B6" s="71"/>
      <c r="C6" s="72"/>
      <c r="D6" s="67" t="s">
        <v>0</v>
      </c>
      <c r="E6" s="73"/>
      <c r="F6" s="66"/>
      <c r="G6" s="64" t="s">
        <v>15</v>
      </c>
      <c r="H6" s="65"/>
      <c r="I6" s="73"/>
      <c r="J6" s="66"/>
      <c r="K6" s="64" t="s">
        <v>9</v>
      </c>
      <c r="L6" s="65"/>
      <c r="M6" s="65"/>
      <c r="N6" s="66"/>
      <c r="O6" s="67" t="s">
        <v>10</v>
      </c>
      <c r="P6" s="66"/>
      <c r="Q6" s="67" t="s">
        <v>8</v>
      </c>
      <c r="R6" s="66"/>
      <c r="S6" s="12"/>
    </row>
    <row r="7" spans="1:19">
      <c r="A7" s="15" t="s">
        <v>12</v>
      </c>
      <c r="B7" s="71" t="s">
        <v>7</v>
      </c>
      <c r="C7" s="72"/>
      <c r="D7" s="14" t="s">
        <v>3</v>
      </c>
      <c r="E7" s="14" t="s">
        <v>13</v>
      </c>
      <c r="F7" s="14" t="s">
        <v>4</v>
      </c>
      <c r="G7" s="17" t="s">
        <v>5</v>
      </c>
      <c r="H7" s="17" t="s">
        <v>6</v>
      </c>
      <c r="I7" s="17" t="s">
        <v>11</v>
      </c>
      <c r="J7" s="42" t="s">
        <v>18</v>
      </c>
      <c r="K7" s="17" t="s">
        <v>5</v>
      </c>
      <c r="L7" s="17" t="s">
        <v>6</v>
      </c>
      <c r="M7" s="17" t="s">
        <v>11</v>
      </c>
      <c r="N7" s="42" t="s">
        <v>17</v>
      </c>
      <c r="O7" s="19" t="s">
        <v>6</v>
      </c>
      <c r="P7" s="14" t="s">
        <v>11</v>
      </c>
      <c r="Q7" s="41" t="s">
        <v>498</v>
      </c>
      <c r="R7" s="41" t="s">
        <v>499</v>
      </c>
      <c r="S7" s="14" t="s">
        <v>16</v>
      </c>
    </row>
    <row r="8" spans="1:19">
      <c r="A8" s="21">
        <v>1</v>
      </c>
      <c r="B8" s="55" t="s">
        <v>47</v>
      </c>
      <c r="C8" s="54"/>
      <c r="D8" s="22">
        <v>3326.3333333333335</v>
      </c>
      <c r="E8" s="23">
        <v>3263</v>
      </c>
      <c r="F8" s="23">
        <v>3269.3333333333335</v>
      </c>
      <c r="G8" s="24">
        <v>54.5</v>
      </c>
      <c r="H8" s="29">
        <v>44</v>
      </c>
      <c r="I8" s="57">
        <v>98.5</v>
      </c>
      <c r="J8" s="25">
        <f t="shared" ref="J8:J37" si="0">(100/(P8*8))*I8</f>
        <v>68.402777777777771</v>
      </c>
      <c r="K8" s="29">
        <v>141</v>
      </c>
      <c r="L8" s="29">
        <v>122</v>
      </c>
      <c r="M8" s="29">
        <v>263</v>
      </c>
      <c r="N8" s="25">
        <f t="shared" ref="N8:N37" si="1">(100/(P8*24))*M8</f>
        <v>60.879629629629633</v>
      </c>
      <c r="O8" s="26">
        <v>9</v>
      </c>
      <c r="P8" s="12">
        <v>18</v>
      </c>
      <c r="Q8" s="30">
        <v>3501</v>
      </c>
      <c r="R8" s="27">
        <v>3456</v>
      </c>
      <c r="S8" s="52" t="s">
        <v>21</v>
      </c>
    </row>
    <row r="9" spans="1:19">
      <c r="A9" s="21">
        <v>2</v>
      </c>
      <c r="B9" s="53" t="s">
        <v>235</v>
      </c>
      <c r="C9" s="54"/>
      <c r="D9" s="22">
        <v>3238.4444444444443</v>
      </c>
      <c r="E9" s="22">
        <v>3239</v>
      </c>
      <c r="F9" s="22">
        <v>3238.9444444444443</v>
      </c>
      <c r="G9" s="24">
        <v>48</v>
      </c>
      <c r="H9" s="24">
        <v>28.5</v>
      </c>
      <c r="I9" s="21">
        <v>76.5</v>
      </c>
      <c r="J9" s="28">
        <f t="shared" si="0"/>
        <v>53.125</v>
      </c>
      <c r="K9" s="24">
        <v>123.5</v>
      </c>
      <c r="L9" s="24">
        <v>105.5</v>
      </c>
      <c r="M9" s="24">
        <v>229</v>
      </c>
      <c r="N9" s="25">
        <f t="shared" si="1"/>
        <v>53.00925925925926</v>
      </c>
      <c r="O9" s="26">
        <v>9</v>
      </c>
      <c r="P9" s="12">
        <v>18</v>
      </c>
      <c r="Q9" s="27">
        <v>3378</v>
      </c>
      <c r="R9" s="27">
        <v>3477</v>
      </c>
      <c r="S9" s="52" t="s">
        <v>21</v>
      </c>
    </row>
    <row r="10" spans="1:19">
      <c r="A10" s="21">
        <v>3</v>
      </c>
      <c r="B10" s="53" t="s">
        <v>264</v>
      </c>
      <c r="C10" s="54"/>
      <c r="D10" s="31">
        <v>3175.6666666666665</v>
      </c>
      <c r="E10" s="22">
        <v>3222.7777777777778</v>
      </c>
      <c r="F10" s="22">
        <v>3218.0666666666666</v>
      </c>
      <c r="G10" s="26">
        <v>47.5</v>
      </c>
      <c r="H10" s="24">
        <v>35</v>
      </c>
      <c r="I10" s="21">
        <v>82.5</v>
      </c>
      <c r="J10" s="25">
        <f t="shared" si="0"/>
        <v>57.291666666666664</v>
      </c>
      <c r="K10" s="26">
        <v>119.5</v>
      </c>
      <c r="L10" s="24">
        <v>99</v>
      </c>
      <c r="M10" s="24">
        <v>218.5</v>
      </c>
      <c r="N10" s="28">
        <f t="shared" si="1"/>
        <v>50.578703703703702</v>
      </c>
      <c r="O10" s="26">
        <v>9</v>
      </c>
      <c r="P10" s="12">
        <v>18</v>
      </c>
      <c r="Q10" s="27">
        <v>3427</v>
      </c>
      <c r="R10" s="32">
        <v>3733</v>
      </c>
      <c r="S10" s="52" t="s">
        <v>21</v>
      </c>
    </row>
    <row r="11" spans="1:19">
      <c r="A11" s="21">
        <v>4</v>
      </c>
      <c r="B11" s="53" t="s">
        <v>25</v>
      </c>
      <c r="C11" s="54"/>
      <c r="D11" s="22">
        <v>3198.2222222222222</v>
      </c>
      <c r="E11" s="22">
        <v>3209.7777777777778</v>
      </c>
      <c r="F11" s="22">
        <v>3208.6222222222223</v>
      </c>
      <c r="G11" s="24">
        <v>49</v>
      </c>
      <c r="H11" s="24">
        <v>29.5</v>
      </c>
      <c r="I11" s="21">
        <v>78.5</v>
      </c>
      <c r="J11" s="25">
        <f t="shared" si="0"/>
        <v>54.513888888888886</v>
      </c>
      <c r="K11" s="24">
        <v>126.5</v>
      </c>
      <c r="L11" s="24">
        <v>98.5</v>
      </c>
      <c r="M11" s="24">
        <v>225</v>
      </c>
      <c r="N11" s="25">
        <f t="shared" si="1"/>
        <v>52.083333333333336</v>
      </c>
      <c r="O11" s="26">
        <v>9</v>
      </c>
      <c r="P11" s="12">
        <v>18</v>
      </c>
      <c r="Q11" s="27">
        <v>3369</v>
      </c>
      <c r="R11" s="27">
        <v>3399</v>
      </c>
      <c r="S11" s="52" t="s">
        <v>21</v>
      </c>
    </row>
    <row r="12" spans="1:19">
      <c r="A12" s="21">
        <v>5</v>
      </c>
      <c r="B12" s="53" t="s">
        <v>28</v>
      </c>
      <c r="C12" s="54"/>
      <c r="D12" s="22">
        <v>3188.8888888888887</v>
      </c>
      <c r="E12" s="22">
        <v>3190.4444444444443</v>
      </c>
      <c r="F12" s="22">
        <v>3190.2888888888892</v>
      </c>
      <c r="G12" s="26">
        <v>38.5</v>
      </c>
      <c r="H12" s="24">
        <v>29</v>
      </c>
      <c r="I12" s="12">
        <v>67.5</v>
      </c>
      <c r="J12" s="28">
        <f t="shared" si="0"/>
        <v>46.875</v>
      </c>
      <c r="K12" s="26">
        <v>114</v>
      </c>
      <c r="L12" s="24">
        <v>102</v>
      </c>
      <c r="M12" s="26">
        <v>216</v>
      </c>
      <c r="N12" s="28">
        <f t="shared" si="1"/>
        <v>50</v>
      </c>
      <c r="O12" s="26">
        <v>9</v>
      </c>
      <c r="P12" s="12">
        <v>18</v>
      </c>
      <c r="Q12" s="27">
        <v>3285</v>
      </c>
      <c r="R12" s="27">
        <v>3361</v>
      </c>
      <c r="S12" s="52" t="s">
        <v>21</v>
      </c>
    </row>
    <row r="13" spans="1:19">
      <c r="A13" s="21">
        <v>6</v>
      </c>
      <c r="B13" s="53" t="s">
        <v>265</v>
      </c>
      <c r="C13" s="54"/>
      <c r="D13" s="23">
        <v>3446.3333333333335</v>
      </c>
      <c r="E13" s="22">
        <v>3158</v>
      </c>
      <c r="F13" s="22">
        <v>3186.8333333333335</v>
      </c>
      <c r="G13" s="26">
        <v>47.5</v>
      </c>
      <c r="H13" s="24">
        <v>28.5</v>
      </c>
      <c r="I13" s="21">
        <v>76</v>
      </c>
      <c r="J13" s="28">
        <f t="shared" si="0"/>
        <v>52.777777777777779</v>
      </c>
      <c r="K13" s="24">
        <v>122.5</v>
      </c>
      <c r="L13" s="26">
        <v>94</v>
      </c>
      <c r="M13" s="26">
        <v>216.5</v>
      </c>
      <c r="N13" s="28">
        <f t="shared" si="1"/>
        <v>50.11574074074074</v>
      </c>
      <c r="O13" s="26">
        <v>9</v>
      </c>
      <c r="P13" s="12">
        <v>18</v>
      </c>
      <c r="Q13" s="27">
        <v>3487</v>
      </c>
      <c r="R13" s="27">
        <v>3541</v>
      </c>
      <c r="S13" s="52" t="s">
        <v>21</v>
      </c>
    </row>
    <row r="14" spans="1:19">
      <c r="A14" s="21">
        <v>7</v>
      </c>
      <c r="B14" s="53" t="s">
        <v>45</v>
      </c>
      <c r="C14" s="54"/>
      <c r="D14" s="22">
        <v>3212.8888888888887</v>
      </c>
      <c r="E14" s="22">
        <v>3170.6666666666665</v>
      </c>
      <c r="F14" s="22">
        <v>3174.8888888888891</v>
      </c>
      <c r="G14" s="24">
        <v>48.5</v>
      </c>
      <c r="H14" s="26">
        <v>19</v>
      </c>
      <c r="I14" s="12">
        <v>67.5</v>
      </c>
      <c r="J14" s="28">
        <f t="shared" si="0"/>
        <v>46.875</v>
      </c>
      <c r="K14" s="26">
        <v>117.5</v>
      </c>
      <c r="L14" s="26">
        <v>93.5</v>
      </c>
      <c r="M14" s="26">
        <v>211</v>
      </c>
      <c r="N14" s="28">
        <f t="shared" si="1"/>
        <v>48.842592592592595</v>
      </c>
      <c r="O14" s="26">
        <v>9</v>
      </c>
      <c r="P14" s="12">
        <v>18</v>
      </c>
      <c r="Q14" s="27">
        <v>3374</v>
      </c>
      <c r="R14" s="27">
        <v>3471</v>
      </c>
      <c r="S14" s="52" t="s">
        <v>21</v>
      </c>
    </row>
    <row r="15" spans="1:19">
      <c r="A15" s="21">
        <v>8</v>
      </c>
      <c r="B15" s="53" t="s">
        <v>46</v>
      </c>
      <c r="C15" s="54"/>
      <c r="D15" s="22">
        <v>3211.4444444444443</v>
      </c>
      <c r="E15" s="22">
        <v>3169</v>
      </c>
      <c r="F15" s="22">
        <v>3173.2444444444445</v>
      </c>
      <c r="G15" s="24">
        <v>48</v>
      </c>
      <c r="H15" s="24">
        <v>29.5</v>
      </c>
      <c r="I15" s="21">
        <v>77.5</v>
      </c>
      <c r="J15" s="28">
        <f t="shared" si="0"/>
        <v>53.819444444444443</v>
      </c>
      <c r="K15" s="24">
        <v>121.5</v>
      </c>
      <c r="L15" s="24">
        <v>102.5</v>
      </c>
      <c r="M15" s="24">
        <v>224</v>
      </c>
      <c r="N15" s="28">
        <f t="shared" si="1"/>
        <v>51.851851851851855</v>
      </c>
      <c r="O15" s="26">
        <v>9</v>
      </c>
      <c r="P15" s="12">
        <v>18</v>
      </c>
      <c r="Q15" s="27">
        <v>3297</v>
      </c>
      <c r="R15" s="27">
        <v>3456</v>
      </c>
      <c r="S15" s="52" t="s">
        <v>21</v>
      </c>
    </row>
    <row r="16" spans="1:19">
      <c r="A16" s="21">
        <v>9</v>
      </c>
      <c r="B16" s="53" t="s">
        <v>232</v>
      </c>
      <c r="C16" s="54"/>
      <c r="D16" s="22">
        <v>3190.6666666666665</v>
      </c>
      <c r="E16" s="22">
        <v>3161.7777777777778</v>
      </c>
      <c r="F16" s="22">
        <v>3164.6666666666665</v>
      </c>
      <c r="G16" s="26">
        <v>38</v>
      </c>
      <c r="H16" s="26">
        <v>18.5</v>
      </c>
      <c r="I16" s="12">
        <v>56.5</v>
      </c>
      <c r="J16" s="28">
        <f t="shared" si="0"/>
        <v>39.236111111111107</v>
      </c>
      <c r="K16" s="26">
        <v>109.5</v>
      </c>
      <c r="L16" s="26">
        <v>87</v>
      </c>
      <c r="M16" s="26">
        <v>196.5</v>
      </c>
      <c r="N16" s="28">
        <f t="shared" si="1"/>
        <v>45.486111111111114</v>
      </c>
      <c r="O16" s="26">
        <v>9</v>
      </c>
      <c r="P16" s="12">
        <v>18</v>
      </c>
      <c r="Q16" s="27">
        <v>3338</v>
      </c>
      <c r="R16" s="27">
        <v>3396</v>
      </c>
      <c r="S16" s="52" t="s">
        <v>21</v>
      </c>
    </row>
    <row r="17" spans="1:19">
      <c r="A17" s="21">
        <v>10</v>
      </c>
      <c r="B17" s="53" t="s">
        <v>24</v>
      </c>
      <c r="C17" s="54"/>
      <c r="D17" s="22">
        <v>3321.2</v>
      </c>
      <c r="E17" s="22">
        <v>3128.6</v>
      </c>
      <c r="F17" s="22">
        <v>3160.7000000000003</v>
      </c>
      <c r="G17" s="26">
        <v>30</v>
      </c>
      <c r="H17" s="26">
        <v>28</v>
      </c>
      <c r="I17" s="12">
        <v>58</v>
      </c>
      <c r="J17" s="25">
        <f t="shared" si="0"/>
        <v>72.5</v>
      </c>
      <c r="K17" s="26">
        <v>77.5</v>
      </c>
      <c r="L17" s="26">
        <v>62.5</v>
      </c>
      <c r="M17" s="26">
        <v>140</v>
      </c>
      <c r="N17" s="25">
        <f t="shared" si="1"/>
        <v>58.333333333333336</v>
      </c>
      <c r="O17" s="26">
        <v>5</v>
      </c>
      <c r="P17" s="12">
        <v>10</v>
      </c>
      <c r="Q17" s="27">
        <v>3385</v>
      </c>
      <c r="R17" s="27">
        <v>3382</v>
      </c>
      <c r="S17" s="52" t="s">
        <v>27</v>
      </c>
    </row>
    <row r="18" spans="1:19">
      <c r="A18" s="12">
        <v>11</v>
      </c>
      <c r="B18" s="38" t="s">
        <v>477</v>
      </c>
      <c r="C18" s="39"/>
      <c r="D18" s="31">
        <v>3090.4</v>
      </c>
      <c r="E18" s="31">
        <v>3114.4</v>
      </c>
      <c r="F18" s="31">
        <v>3110.4</v>
      </c>
      <c r="G18" s="26">
        <v>25</v>
      </c>
      <c r="H18" s="26">
        <v>22</v>
      </c>
      <c r="I18" s="12">
        <v>47</v>
      </c>
      <c r="J18" s="25">
        <f t="shared" si="0"/>
        <v>58.75</v>
      </c>
      <c r="K18" s="26">
        <v>65</v>
      </c>
      <c r="L18" s="26">
        <v>65.5</v>
      </c>
      <c r="M18" s="26">
        <v>130.5</v>
      </c>
      <c r="N18" s="25">
        <f t="shared" si="1"/>
        <v>54.375</v>
      </c>
      <c r="O18" s="26">
        <v>5</v>
      </c>
      <c r="P18" s="12">
        <v>10</v>
      </c>
      <c r="Q18" s="27">
        <v>3226</v>
      </c>
      <c r="R18" s="27">
        <v>3141</v>
      </c>
      <c r="S18" s="52" t="s">
        <v>27</v>
      </c>
    </row>
    <row r="19" spans="1:19">
      <c r="A19" s="12">
        <v>12</v>
      </c>
      <c r="B19" s="38" t="s">
        <v>54</v>
      </c>
      <c r="C19" s="39"/>
      <c r="D19" s="31">
        <v>3132.8</v>
      </c>
      <c r="E19" s="31">
        <v>3103.6</v>
      </c>
      <c r="F19" s="31">
        <v>3108.4666666666667</v>
      </c>
      <c r="G19" s="26">
        <v>32</v>
      </c>
      <c r="H19" s="26">
        <v>16</v>
      </c>
      <c r="I19" s="12">
        <v>48</v>
      </c>
      <c r="J19" s="25">
        <f t="shared" si="0"/>
        <v>60</v>
      </c>
      <c r="K19" s="26">
        <v>79</v>
      </c>
      <c r="L19" s="26">
        <v>57.5</v>
      </c>
      <c r="M19" s="26">
        <v>136.5</v>
      </c>
      <c r="N19" s="25">
        <f t="shared" si="1"/>
        <v>56.875</v>
      </c>
      <c r="O19" s="26">
        <v>5</v>
      </c>
      <c r="P19" s="12">
        <v>10</v>
      </c>
      <c r="Q19" s="27">
        <v>3270</v>
      </c>
      <c r="R19" s="27">
        <v>3232</v>
      </c>
      <c r="S19" s="52" t="s">
        <v>27</v>
      </c>
    </row>
    <row r="20" spans="1:19">
      <c r="A20" s="12">
        <v>13</v>
      </c>
      <c r="B20" s="38" t="s">
        <v>51</v>
      </c>
      <c r="C20" s="39"/>
      <c r="D20" s="31">
        <v>3066.7777777777778</v>
      </c>
      <c r="E20" s="31">
        <v>3098.8888888888887</v>
      </c>
      <c r="F20" s="31">
        <v>3095.6777777777779</v>
      </c>
      <c r="G20" s="29">
        <v>56</v>
      </c>
      <c r="H20" s="24">
        <v>33</v>
      </c>
      <c r="I20" s="21">
        <v>89</v>
      </c>
      <c r="J20" s="25">
        <f t="shared" si="0"/>
        <v>61.80555555555555</v>
      </c>
      <c r="K20" s="24">
        <v>138.5</v>
      </c>
      <c r="L20" s="24">
        <v>105</v>
      </c>
      <c r="M20" s="24">
        <v>243.5</v>
      </c>
      <c r="N20" s="25">
        <f t="shared" si="1"/>
        <v>56.36574074074074</v>
      </c>
      <c r="O20" s="26">
        <v>9</v>
      </c>
      <c r="P20" s="12">
        <v>18</v>
      </c>
      <c r="Q20" s="27">
        <v>3225</v>
      </c>
      <c r="R20" s="27">
        <v>3365</v>
      </c>
      <c r="S20" s="52" t="s">
        <v>26</v>
      </c>
    </row>
    <row r="21" spans="1:19">
      <c r="A21" s="12">
        <v>14</v>
      </c>
      <c r="B21" s="38" t="s">
        <v>88</v>
      </c>
      <c r="C21" s="39"/>
      <c r="D21" s="31">
        <v>3170.4444444444443</v>
      </c>
      <c r="E21" s="31">
        <v>3078.5555555555557</v>
      </c>
      <c r="F21" s="31">
        <v>3087.7444444444445</v>
      </c>
      <c r="G21" s="24">
        <v>48</v>
      </c>
      <c r="H21" s="26">
        <v>25</v>
      </c>
      <c r="I21" s="12">
        <v>73</v>
      </c>
      <c r="J21" s="28">
        <f t="shared" si="0"/>
        <v>50.694444444444443</v>
      </c>
      <c r="K21" s="26">
        <v>119.5</v>
      </c>
      <c r="L21" s="26">
        <v>91</v>
      </c>
      <c r="M21" s="26">
        <v>210.5</v>
      </c>
      <c r="N21" s="28">
        <f t="shared" si="1"/>
        <v>48.726851851851855</v>
      </c>
      <c r="O21" s="26">
        <v>9</v>
      </c>
      <c r="P21" s="12">
        <v>18</v>
      </c>
      <c r="Q21" s="27">
        <v>3291</v>
      </c>
      <c r="R21" s="27">
        <v>3353</v>
      </c>
      <c r="S21" s="52" t="s">
        <v>26</v>
      </c>
    </row>
    <row r="22" spans="1:19">
      <c r="A22" s="12">
        <v>15</v>
      </c>
      <c r="B22" s="38" t="s">
        <v>281</v>
      </c>
      <c r="C22" s="39"/>
      <c r="D22" s="31">
        <v>3039.1111111111113</v>
      </c>
      <c r="E22" s="31">
        <v>3081.8888888888887</v>
      </c>
      <c r="F22" s="31">
        <v>3077.6111111111109</v>
      </c>
      <c r="G22" s="24">
        <v>49.5</v>
      </c>
      <c r="H22" s="24">
        <v>29</v>
      </c>
      <c r="I22" s="21">
        <v>78.5</v>
      </c>
      <c r="J22" s="25">
        <f t="shared" si="0"/>
        <v>54.513888888888886</v>
      </c>
      <c r="K22" s="24">
        <v>130.5</v>
      </c>
      <c r="L22" s="24">
        <v>94.5</v>
      </c>
      <c r="M22" s="24">
        <v>225</v>
      </c>
      <c r="N22" s="25">
        <f t="shared" si="1"/>
        <v>52.083333333333336</v>
      </c>
      <c r="O22" s="26">
        <v>9</v>
      </c>
      <c r="P22" s="12">
        <v>18</v>
      </c>
      <c r="Q22" s="27">
        <v>3212</v>
      </c>
      <c r="R22" s="27">
        <v>3358</v>
      </c>
      <c r="S22" s="52" t="s">
        <v>26</v>
      </c>
    </row>
    <row r="23" spans="1:19">
      <c r="A23" s="12">
        <v>16</v>
      </c>
      <c r="B23" s="38" t="s">
        <v>50</v>
      </c>
      <c r="C23" s="39"/>
      <c r="D23" s="31">
        <v>3166.8888888888887</v>
      </c>
      <c r="E23" s="31">
        <v>3058.6666666666665</v>
      </c>
      <c r="F23" s="31">
        <v>3069.4888888888891</v>
      </c>
      <c r="G23" s="24">
        <v>54</v>
      </c>
      <c r="H23" s="26">
        <v>22</v>
      </c>
      <c r="I23" s="21">
        <v>76</v>
      </c>
      <c r="J23" s="28">
        <f t="shared" si="0"/>
        <v>52.777777777777779</v>
      </c>
      <c r="K23" s="24">
        <v>135</v>
      </c>
      <c r="L23" s="26">
        <v>94</v>
      </c>
      <c r="M23" s="24">
        <v>229</v>
      </c>
      <c r="N23" s="25">
        <f t="shared" si="1"/>
        <v>53.00925925925926</v>
      </c>
      <c r="O23" s="26">
        <v>9</v>
      </c>
      <c r="P23" s="12">
        <v>18</v>
      </c>
      <c r="Q23" s="27">
        <v>3274</v>
      </c>
      <c r="R23" s="27">
        <v>3391</v>
      </c>
      <c r="S23" s="52" t="s">
        <v>26</v>
      </c>
    </row>
    <row r="24" spans="1:19">
      <c r="A24" s="12">
        <v>17</v>
      </c>
      <c r="B24" s="38" t="s">
        <v>33</v>
      </c>
      <c r="C24" s="39"/>
      <c r="D24" s="22">
        <v>3189</v>
      </c>
      <c r="E24" s="31">
        <v>3053.6666666666665</v>
      </c>
      <c r="F24" s="31">
        <v>3067.2</v>
      </c>
      <c r="G24" s="24">
        <v>49</v>
      </c>
      <c r="H24" s="24">
        <v>35</v>
      </c>
      <c r="I24" s="21">
        <v>84</v>
      </c>
      <c r="J24" s="25">
        <f t="shared" si="0"/>
        <v>58.333333333333329</v>
      </c>
      <c r="K24" s="24">
        <v>123</v>
      </c>
      <c r="L24" s="24">
        <v>101.5</v>
      </c>
      <c r="M24" s="24">
        <v>224.5</v>
      </c>
      <c r="N24" s="28">
        <f t="shared" si="1"/>
        <v>51.967592592592595</v>
      </c>
      <c r="O24" s="26">
        <v>9</v>
      </c>
      <c r="P24" s="12">
        <v>18</v>
      </c>
      <c r="Q24" s="27">
        <v>3298</v>
      </c>
      <c r="R24" s="27">
        <v>3492</v>
      </c>
      <c r="S24" s="52" t="s">
        <v>26</v>
      </c>
    </row>
    <row r="25" spans="1:19">
      <c r="A25" s="12">
        <v>18</v>
      </c>
      <c r="B25" s="38" t="s">
        <v>56</v>
      </c>
      <c r="C25" s="39"/>
      <c r="D25" s="31">
        <v>3154</v>
      </c>
      <c r="E25" s="31">
        <v>3046.6666666666665</v>
      </c>
      <c r="F25" s="31">
        <v>3057.4</v>
      </c>
      <c r="G25" s="26">
        <v>46</v>
      </c>
      <c r="H25" s="26">
        <v>22.5</v>
      </c>
      <c r="I25" s="12">
        <v>68.5</v>
      </c>
      <c r="J25" s="28">
        <f t="shared" si="0"/>
        <v>47.569444444444443</v>
      </c>
      <c r="K25" s="26">
        <v>120</v>
      </c>
      <c r="L25" s="26">
        <v>88.5</v>
      </c>
      <c r="M25" s="26">
        <v>208.5</v>
      </c>
      <c r="N25" s="28">
        <f t="shared" si="1"/>
        <v>48.263888888888886</v>
      </c>
      <c r="O25" s="26">
        <v>9</v>
      </c>
      <c r="P25" s="12">
        <v>18</v>
      </c>
      <c r="Q25" s="27">
        <v>3244</v>
      </c>
      <c r="R25" s="27">
        <v>3390</v>
      </c>
      <c r="S25" s="52" t="s">
        <v>26</v>
      </c>
    </row>
    <row r="26" spans="1:19">
      <c r="A26" s="12">
        <v>19</v>
      </c>
      <c r="B26" s="38" t="s">
        <v>244</v>
      </c>
      <c r="C26" s="39"/>
      <c r="D26" s="31">
        <v>3030.2</v>
      </c>
      <c r="E26" s="31">
        <v>3055.6</v>
      </c>
      <c r="F26" s="31">
        <v>3051.3666666666668</v>
      </c>
      <c r="G26" s="26">
        <v>25.5</v>
      </c>
      <c r="H26" s="26">
        <v>9</v>
      </c>
      <c r="I26" s="12">
        <v>34.5</v>
      </c>
      <c r="J26" s="28">
        <f t="shared" si="0"/>
        <v>43.125</v>
      </c>
      <c r="K26" s="26">
        <v>68</v>
      </c>
      <c r="L26" s="26">
        <v>43.5</v>
      </c>
      <c r="M26" s="26">
        <v>111.5</v>
      </c>
      <c r="N26" s="28">
        <f t="shared" si="1"/>
        <v>46.458333333333336</v>
      </c>
      <c r="O26" s="26">
        <v>5</v>
      </c>
      <c r="P26" s="12">
        <v>10</v>
      </c>
      <c r="Q26" s="27">
        <v>3248</v>
      </c>
      <c r="R26" s="27">
        <v>3251</v>
      </c>
      <c r="S26" s="52" t="s">
        <v>27</v>
      </c>
    </row>
    <row r="27" spans="1:19">
      <c r="A27" s="12">
        <v>20</v>
      </c>
      <c r="B27" s="38" t="s">
        <v>249</v>
      </c>
      <c r="C27" s="39"/>
      <c r="D27" s="31">
        <v>3132.6666666666665</v>
      </c>
      <c r="E27" s="31">
        <v>3038.5</v>
      </c>
      <c r="F27" s="31">
        <v>3048.9629629629626</v>
      </c>
      <c r="G27" s="26">
        <v>34</v>
      </c>
      <c r="H27" s="26">
        <v>21</v>
      </c>
      <c r="I27" s="12">
        <v>55</v>
      </c>
      <c r="J27" s="28">
        <f t="shared" si="0"/>
        <v>40.441176470588239</v>
      </c>
      <c r="K27" s="26">
        <v>106</v>
      </c>
      <c r="L27" s="26">
        <v>78</v>
      </c>
      <c r="M27" s="26">
        <v>184</v>
      </c>
      <c r="N27" s="28">
        <f t="shared" si="1"/>
        <v>45.098039215686271</v>
      </c>
      <c r="O27" s="26">
        <v>8</v>
      </c>
      <c r="P27" s="12">
        <v>17</v>
      </c>
      <c r="Q27" s="27">
        <v>3251</v>
      </c>
      <c r="R27" s="27">
        <v>3334</v>
      </c>
      <c r="S27" s="52" t="s">
        <v>26</v>
      </c>
    </row>
    <row r="28" spans="1:19">
      <c r="A28" s="12">
        <v>21</v>
      </c>
      <c r="B28" s="38" t="s">
        <v>20</v>
      </c>
      <c r="C28" s="39"/>
      <c r="D28" s="31">
        <v>3123.6666666666665</v>
      </c>
      <c r="E28" s="31">
        <v>3017.1111111111113</v>
      </c>
      <c r="F28" s="31">
        <v>3027.7666666666664</v>
      </c>
      <c r="G28" s="26">
        <v>37</v>
      </c>
      <c r="H28" s="26">
        <v>21</v>
      </c>
      <c r="I28" s="12">
        <v>58</v>
      </c>
      <c r="J28" s="28">
        <f t="shared" si="0"/>
        <v>40.277777777777779</v>
      </c>
      <c r="K28" s="26">
        <v>113.5</v>
      </c>
      <c r="L28" s="26">
        <v>85</v>
      </c>
      <c r="M28" s="26">
        <v>198.5</v>
      </c>
      <c r="N28" s="28">
        <f t="shared" si="1"/>
        <v>45.949074074074076</v>
      </c>
      <c r="O28" s="26">
        <v>9</v>
      </c>
      <c r="P28" s="12">
        <v>18</v>
      </c>
      <c r="Q28" s="27">
        <v>3210</v>
      </c>
      <c r="R28" s="27">
        <v>3403</v>
      </c>
      <c r="S28" s="52" t="s">
        <v>26</v>
      </c>
    </row>
    <row r="29" spans="1:19">
      <c r="A29" s="12">
        <v>22</v>
      </c>
      <c r="B29" s="38" t="s">
        <v>267</v>
      </c>
      <c r="C29" s="39"/>
      <c r="D29" s="31">
        <v>3016.2222222222222</v>
      </c>
      <c r="E29" s="31">
        <v>3028.2222222222222</v>
      </c>
      <c r="F29" s="31">
        <v>3027.0222222222224</v>
      </c>
      <c r="G29" s="26">
        <v>42.5</v>
      </c>
      <c r="H29" s="26">
        <v>21</v>
      </c>
      <c r="I29" s="12">
        <v>63.5</v>
      </c>
      <c r="J29" s="28">
        <f t="shared" si="0"/>
        <v>44.097222222222221</v>
      </c>
      <c r="K29" s="26">
        <v>119</v>
      </c>
      <c r="L29" s="24">
        <v>95</v>
      </c>
      <c r="M29" s="26">
        <v>214</v>
      </c>
      <c r="N29" s="28">
        <f t="shared" si="1"/>
        <v>49.537037037037038</v>
      </c>
      <c r="O29" s="26">
        <v>9</v>
      </c>
      <c r="P29" s="12">
        <v>18</v>
      </c>
      <c r="Q29" s="27">
        <v>3184</v>
      </c>
      <c r="R29" s="27">
        <v>3459</v>
      </c>
      <c r="S29" s="52" t="s">
        <v>26</v>
      </c>
    </row>
    <row r="30" spans="1:19">
      <c r="A30" s="12">
        <v>23</v>
      </c>
      <c r="B30" s="38" t="s">
        <v>245</v>
      </c>
      <c r="C30" s="39"/>
      <c r="D30" s="31">
        <v>3114.5</v>
      </c>
      <c r="E30" s="31">
        <v>3017.1111111111113</v>
      </c>
      <c r="F30" s="31">
        <v>3026.85</v>
      </c>
      <c r="G30" s="24">
        <v>53.5</v>
      </c>
      <c r="H30" s="26">
        <v>21</v>
      </c>
      <c r="I30" s="12">
        <v>74.5</v>
      </c>
      <c r="J30" s="25">
        <f t="shared" si="0"/>
        <v>54.779411764705884</v>
      </c>
      <c r="K30" s="24">
        <v>138</v>
      </c>
      <c r="L30" s="26">
        <v>84.5</v>
      </c>
      <c r="M30" s="24">
        <v>222.5</v>
      </c>
      <c r="N30" s="25">
        <f t="shared" si="1"/>
        <v>54.534313725490193</v>
      </c>
      <c r="O30" s="26">
        <v>9</v>
      </c>
      <c r="P30" s="12">
        <v>17</v>
      </c>
      <c r="Q30" s="27">
        <v>3240</v>
      </c>
      <c r="R30" s="27">
        <v>3316</v>
      </c>
      <c r="S30" s="52" t="s">
        <v>26</v>
      </c>
    </row>
    <row r="31" spans="1:19">
      <c r="A31" s="12">
        <v>24</v>
      </c>
      <c r="B31" s="38" t="s">
        <v>52</v>
      </c>
      <c r="C31" s="39"/>
      <c r="D31" s="31">
        <v>3162.1666666666665</v>
      </c>
      <c r="E31" s="31">
        <v>2999.8333333333335</v>
      </c>
      <c r="F31" s="31">
        <v>3023.0238095238092</v>
      </c>
      <c r="G31" s="26">
        <v>46</v>
      </c>
      <c r="H31" s="24">
        <v>34.5</v>
      </c>
      <c r="I31" s="21">
        <v>80.5</v>
      </c>
      <c r="J31" s="33">
        <f t="shared" si="0"/>
        <v>83.854166666666671</v>
      </c>
      <c r="K31" s="26">
        <v>105.5</v>
      </c>
      <c r="L31" s="26">
        <v>86.5</v>
      </c>
      <c r="M31" s="26">
        <v>192</v>
      </c>
      <c r="N31" s="33">
        <f t="shared" si="1"/>
        <v>66.666666666666657</v>
      </c>
      <c r="O31" s="26">
        <v>6</v>
      </c>
      <c r="P31" s="12">
        <v>12</v>
      </c>
      <c r="Q31" s="27">
        <v>3269</v>
      </c>
      <c r="R31" s="27">
        <v>3260</v>
      </c>
      <c r="S31" s="52" t="s">
        <v>30</v>
      </c>
    </row>
    <row r="32" spans="1:19">
      <c r="A32" s="12">
        <v>25</v>
      </c>
      <c r="B32" s="38" t="s">
        <v>48</v>
      </c>
      <c r="C32" s="39"/>
      <c r="D32" s="31">
        <v>3174.2222222222222</v>
      </c>
      <c r="E32" s="31">
        <v>2983.4444444444443</v>
      </c>
      <c r="F32" s="31">
        <v>3002.5222222222224</v>
      </c>
      <c r="G32" s="26">
        <v>27</v>
      </c>
      <c r="H32" s="26">
        <v>12</v>
      </c>
      <c r="I32" s="12">
        <v>39</v>
      </c>
      <c r="J32" s="28">
        <f t="shared" si="0"/>
        <v>27.083333333333332</v>
      </c>
      <c r="K32" s="26">
        <v>98.5</v>
      </c>
      <c r="L32" s="26">
        <v>62</v>
      </c>
      <c r="M32" s="26">
        <v>160.5</v>
      </c>
      <c r="N32" s="28">
        <f t="shared" si="1"/>
        <v>37.152777777777779</v>
      </c>
      <c r="O32" s="26">
        <v>9</v>
      </c>
      <c r="P32" s="12">
        <v>18</v>
      </c>
      <c r="Q32" s="27">
        <v>3283</v>
      </c>
      <c r="R32" s="27">
        <v>3417</v>
      </c>
      <c r="S32" s="52" t="s">
        <v>21</v>
      </c>
    </row>
    <row r="33" spans="1:19">
      <c r="A33" s="12">
        <v>26</v>
      </c>
      <c r="B33" s="38" t="s">
        <v>29</v>
      </c>
      <c r="C33" s="39"/>
      <c r="D33" s="31">
        <v>2997</v>
      </c>
      <c r="E33" s="31">
        <v>2890.5</v>
      </c>
      <c r="F33" s="31">
        <v>2905.7142857142858</v>
      </c>
      <c r="G33" s="26">
        <v>36</v>
      </c>
      <c r="H33" s="26">
        <v>14</v>
      </c>
      <c r="I33" s="12">
        <v>50</v>
      </c>
      <c r="J33" s="28">
        <f t="shared" si="0"/>
        <v>52.083333333333336</v>
      </c>
      <c r="K33" s="26">
        <v>89</v>
      </c>
      <c r="L33" s="26">
        <v>59.5</v>
      </c>
      <c r="M33" s="26">
        <v>148.5</v>
      </c>
      <c r="N33" s="28">
        <f t="shared" si="1"/>
        <v>51.5625</v>
      </c>
      <c r="O33" s="26">
        <v>6</v>
      </c>
      <c r="P33" s="12">
        <v>12</v>
      </c>
      <c r="Q33" s="27">
        <v>3061</v>
      </c>
      <c r="R33" s="27">
        <v>3318</v>
      </c>
      <c r="S33" s="52" t="s">
        <v>30</v>
      </c>
    </row>
    <row r="34" spans="1:19">
      <c r="A34" s="12">
        <v>27</v>
      </c>
      <c r="B34" s="38" t="s">
        <v>22</v>
      </c>
      <c r="C34" s="39"/>
      <c r="D34" s="31">
        <v>2987.8</v>
      </c>
      <c r="E34" s="31">
        <v>2872.8</v>
      </c>
      <c r="F34" s="31">
        <v>2891.9666666666667</v>
      </c>
      <c r="G34" s="26">
        <v>22</v>
      </c>
      <c r="H34" s="26">
        <v>10.5</v>
      </c>
      <c r="I34" s="12">
        <v>32.5</v>
      </c>
      <c r="J34" s="28">
        <f t="shared" si="0"/>
        <v>40.625</v>
      </c>
      <c r="K34" s="26">
        <v>64</v>
      </c>
      <c r="L34" s="26">
        <v>47</v>
      </c>
      <c r="M34" s="26">
        <v>111</v>
      </c>
      <c r="N34" s="28">
        <f t="shared" si="1"/>
        <v>46.25</v>
      </c>
      <c r="O34" s="26">
        <v>5</v>
      </c>
      <c r="P34" s="12">
        <v>10</v>
      </c>
      <c r="Q34" s="27">
        <v>3111</v>
      </c>
      <c r="R34" s="27">
        <v>3267</v>
      </c>
      <c r="S34" s="52" t="s">
        <v>27</v>
      </c>
    </row>
    <row r="35" spans="1:19">
      <c r="A35" s="12">
        <v>28</v>
      </c>
      <c r="B35" s="38" t="s">
        <v>272</v>
      </c>
      <c r="C35" s="39"/>
      <c r="D35" s="31">
        <v>3084.6</v>
      </c>
      <c r="E35" s="31">
        <v>2831.4</v>
      </c>
      <c r="F35" s="31">
        <v>2873.6</v>
      </c>
      <c r="G35" s="26">
        <v>14</v>
      </c>
      <c r="H35" s="26">
        <v>6</v>
      </c>
      <c r="I35" s="12">
        <v>20</v>
      </c>
      <c r="J35" s="28">
        <f t="shared" si="0"/>
        <v>25</v>
      </c>
      <c r="K35" s="26">
        <v>52.5</v>
      </c>
      <c r="L35" s="26">
        <v>38</v>
      </c>
      <c r="M35" s="26">
        <v>90.5</v>
      </c>
      <c r="N35" s="28">
        <f t="shared" si="1"/>
        <v>37.708333333333336</v>
      </c>
      <c r="O35" s="26">
        <v>5</v>
      </c>
      <c r="P35" s="12">
        <v>10</v>
      </c>
      <c r="Q35" s="27">
        <v>3199</v>
      </c>
      <c r="R35" s="27">
        <v>3337</v>
      </c>
      <c r="S35" s="52" t="s">
        <v>27</v>
      </c>
    </row>
    <row r="36" spans="1:19">
      <c r="A36" s="12">
        <v>29</v>
      </c>
      <c r="B36" s="38" t="s">
        <v>471</v>
      </c>
      <c r="C36" s="39"/>
      <c r="D36" s="31">
        <v>2855</v>
      </c>
      <c r="E36" s="31">
        <v>2847.6666666666665</v>
      </c>
      <c r="F36" s="31">
        <v>2848.7142857142858</v>
      </c>
      <c r="G36" s="26">
        <v>26.5</v>
      </c>
      <c r="H36" s="26">
        <v>9</v>
      </c>
      <c r="I36" s="12">
        <v>35.5</v>
      </c>
      <c r="J36" s="28">
        <f t="shared" si="0"/>
        <v>36.979166666666671</v>
      </c>
      <c r="K36" s="26">
        <v>69.5</v>
      </c>
      <c r="L36" s="26">
        <v>50</v>
      </c>
      <c r="M36" s="26">
        <v>119.5</v>
      </c>
      <c r="N36" s="28">
        <f t="shared" si="1"/>
        <v>41.493055555555557</v>
      </c>
      <c r="O36" s="26">
        <v>6</v>
      </c>
      <c r="P36" s="12">
        <v>12</v>
      </c>
      <c r="Q36" s="27">
        <v>3027</v>
      </c>
      <c r="R36" s="27">
        <v>3181</v>
      </c>
      <c r="S36" s="52" t="s">
        <v>30</v>
      </c>
    </row>
    <row r="37" spans="1:19">
      <c r="A37" s="12">
        <v>30</v>
      </c>
      <c r="B37" s="38" t="s">
        <v>35</v>
      </c>
      <c r="C37" s="39"/>
      <c r="D37" s="31">
        <v>2910.3333333333335</v>
      </c>
      <c r="E37" s="31">
        <v>2809.3333333333335</v>
      </c>
      <c r="F37" s="31">
        <v>2823.761904761905</v>
      </c>
      <c r="G37" s="26">
        <v>19</v>
      </c>
      <c r="H37" s="26">
        <v>7</v>
      </c>
      <c r="I37" s="12">
        <v>26</v>
      </c>
      <c r="J37" s="28">
        <f t="shared" si="0"/>
        <v>27.083333333333336</v>
      </c>
      <c r="K37" s="26">
        <v>69</v>
      </c>
      <c r="L37" s="26">
        <v>47</v>
      </c>
      <c r="M37" s="26">
        <v>116</v>
      </c>
      <c r="N37" s="28">
        <f t="shared" si="1"/>
        <v>40.277777777777779</v>
      </c>
      <c r="O37" s="26">
        <v>6</v>
      </c>
      <c r="P37" s="12">
        <v>12</v>
      </c>
      <c r="Q37" s="27">
        <v>3003</v>
      </c>
      <c r="R37" s="27">
        <v>3154</v>
      </c>
      <c r="S37" s="52" t="s">
        <v>30</v>
      </c>
    </row>
    <row r="38" spans="1:19">
      <c r="A38" s="34"/>
      <c r="B38" s="10"/>
      <c r="C38" s="10"/>
      <c r="D38" s="35"/>
      <c r="E38" s="35"/>
      <c r="F38" s="35"/>
      <c r="G38" s="36"/>
      <c r="H38" s="36"/>
      <c r="I38" s="34"/>
      <c r="J38" s="37"/>
      <c r="K38" s="36"/>
      <c r="L38" s="36"/>
      <c r="M38" s="36"/>
      <c r="N38" s="37"/>
      <c r="O38" s="36"/>
      <c r="P38" s="34"/>
      <c r="Q38" s="8"/>
      <c r="R38" s="8"/>
      <c r="S38" s="34"/>
    </row>
    <row r="39" spans="1:19">
      <c r="A39" s="34"/>
      <c r="B39" s="45" t="s">
        <v>481</v>
      </c>
      <c r="C39" s="46"/>
      <c r="G39" s="36"/>
      <c r="H39" s="36"/>
      <c r="I39" s="34"/>
      <c r="J39" s="37"/>
      <c r="K39" s="36"/>
      <c r="L39" s="36"/>
      <c r="M39" s="36"/>
      <c r="N39" s="37"/>
      <c r="O39" s="36"/>
      <c r="P39" s="34"/>
      <c r="Q39" s="8"/>
      <c r="R39" s="8"/>
      <c r="S39" s="34"/>
    </row>
    <row r="40" spans="1:19">
      <c r="A40" s="34"/>
      <c r="B40" s="45" t="s">
        <v>57</v>
      </c>
      <c r="C40" s="46"/>
      <c r="D40" s="2">
        <f>SUM(D8:D37)/30</f>
        <v>3136.9296296296297</v>
      </c>
      <c r="E40" s="2">
        <f>SUM(E8:E37)/30</f>
        <v>3064.6966666666658</v>
      </c>
      <c r="F40" s="2">
        <f>SUM(F8:F37)/30</f>
        <v>3073.6949823633163</v>
      </c>
      <c r="G40" s="36"/>
      <c r="H40" s="36"/>
      <c r="I40" s="34"/>
      <c r="J40" s="37"/>
      <c r="K40" s="36"/>
      <c r="L40" s="36"/>
      <c r="M40" s="36"/>
      <c r="N40" s="37"/>
      <c r="O40" s="36"/>
      <c r="P40" s="34"/>
      <c r="Q40" s="8"/>
      <c r="R40" s="8"/>
      <c r="S40" s="34"/>
    </row>
    <row r="41" spans="1:19">
      <c r="A41" s="34"/>
      <c r="B41" s="45" t="s">
        <v>58</v>
      </c>
      <c r="C41" s="46"/>
      <c r="D41" s="2"/>
      <c r="E41" s="2"/>
      <c r="F41" s="2">
        <f>SUM(F8:F17)/10</f>
        <v>3198.5588888888892</v>
      </c>
      <c r="G41" s="36"/>
      <c r="H41" s="36"/>
      <c r="I41" s="34"/>
      <c r="J41" s="37"/>
      <c r="K41" s="36"/>
      <c r="L41" s="36"/>
      <c r="M41" s="36"/>
      <c r="N41" s="37"/>
      <c r="O41" s="36"/>
      <c r="P41" s="34"/>
      <c r="Q41" s="8"/>
      <c r="R41" s="8"/>
      <c r="S41" s="34"/>
    </row>
    <row r="42" spans="1:19">
      <c r="A42" s="34"/>
      <c r="B42" s="45" t="s">
        <v>59</v>
      </c>
      <c r="C42" s="46"/>
      <c r="D42" s="47"/>
      <c r="E42" s="47"/>
      <c r="F42" s="47">
        <v>3182.7411111111114</v>
      </c>
      <c r="G42" s="36"/>
      <c r="H42" s="36"/>
      <c r="I42" s="34"/>
      <c r="J42" s="37"/>
      <c r="K42" s="36"/>
      <c r="L42" s="36"/>
      <c r="M42" s="36"/>
      <c r="N42" s="37"/>
      <c r="O42" s="36"/>
      <c r="P42" s="34"/>
      <c r="Q42" s="8"/>
      <c r="R42" s="8"/>
      <c r="S42" s="34"/>
    </row>
    <row r="43" spans="1:19">
      <c r="A43" s="34"/>
      <c r="B43" s="10"/>
      <c r="C43" s="10"/>
      <c r="D43" s="35"/>
      <c r="E43" s="35"/>
      <c r="F43" s="35"/>
      <c r="G43" s="36"/>
      <c r="H43" s="36"/>
      <c r="I43" s="34"/>
      <c r="J43" s="37"/>
      <c r="K43" s="36"/>
      <c r="L43" s="36"/>
      <c r="M43" s="36"/>
      <c r="N43" s="37"/>
      <c r="O43" s="36"/>
      <c r="P43" s="34"/>
      <c r="Q43" s="8"/>
      <c r="R43" s="8"/>
      <c r="S43" s="34"/>
    </row>
    <row r="44" spans="1:19">
      <c r="A44" s="34"/>
      <c r="B44" s="45" t="s">
        <v>380</v>
      </c>
      <c r="C44" s="46"/>
      <c r="G44" s="36"/>
      <c r="H44" s="36"/>
      <c r="I44" s="34"/>
      <c r="J44" s="37"/>
      <c r="K44" s="36"/>
      <c r="L44" s="36"/>
      <c r="M44" s="36"/>
      <c r="N44" s="37"/>
      <c r="O44" s="36"/>
      <c r="P44" s="34"/>
      <c r="Q44" s="8"/>
      <c r="R44" s="8"/>
      <c r="S44" s="34"/>
    </row>
    <row r="45" spans="1:19">
      <c r="A45" s="34"/>
      <c r="B45" s="45" t="s">
        <v>57</v>
      </c>
      <c r="C45" s="46"/>
      <c r="D45" s="2">
        <v>3120.5409722222225</v>
      </c>
      <c r="E45" s="2">
        <v>3067.6701388888891</v>
      </c>
      <c r="F45" s="2">
        <v>3074.3180555555546</v>
      </c>
      <c r="G45" s="36"/>
      <c r="H45" s="36"/>
      <c r="I45" s="34"/>
      <c r="J45" s="37"/>
      <c r="K45" s="36"/>
      <c r="L45" s="36"/>
      <c r="M45" s="36"/>
      <c r="N45" s="37"/>
      <c r="O45" s="36"/>
      <c r="P45" s="34"/>
      <c r="Q45" s="8"/>
      <c r="R45" s="8"/>
      <c r="S45" s="34"/>
    </row>
    <row r="46" spans="1:19">
      <c r="A46" s="34"/>
      <c r="B46" s="45" t="s">
        <v>58</v>
      </c>
      <c r="C46" s="46"/>
      <c r="D46" s="2"/>
      <c r="E46" s="2"/>
      <c r="F46" s="2">
        <v>3211.637777777777</v>
      </c>
      <c r="G46" s="36"/>
      <c r="H46" s="36"/>
      <c r="I46" s="34"/>
      <c r="J46" s="37"/>
      <c r="K46" s="36"/>
      <c r="L46" s="36"/>
      <c r="M46" s="36"/>
      <c r="N46" s="37"/>
      <c r="O46" s="36"/>
      <c r="P46" s="34"/>
      <c r="Q46" s="8"/>
      <c r="R46" s="8"/>
      <c r="S46" s="34"/>
    </row>
    <row r="47" spans="1:19">
      <c r="A47" s="34"/>
      <c r="B47" s="45" t="s">
        <v>59</v>
      </c>
      <c r="C47" s="46"/>
      <c r="D47" s="47"/>
      <c r="E47" s="47"/>
      <c r="F47" s="47">
        <v>3205.9177777777777</v>
      </c>
      <c r="G47" s="36"/>
      <c r="H47" s="36"/>
      <c r="I47" s="34"/>
      <c r="J47" s="37"/>
      <c r="K47" s="36"/>
      <c r="L47" s="36"/>
      <c r="M47" s="36"/>
      <c r="N47" s="37"/>
      <c r="O47" s="36"/>
      <c r="P47" s="34"/>
      <c r="Q47" s="8"/>
      <c r="R47" s="8"/>
      <c r="S47" s="34"/>
    </row>
    <row r="48" spans="1:19">
      <c r="A48" s="34"/>
      <c r="B48" s="10"/>
      <c r="C48" s="10"/>
      <c r="D48" s="35"/>
      <c r="E48" s="35"/>
      <c r="F48" s="35"/>
      <c r="G48" s="36"/>
      <c r="H48" s="36"/>
      <c r="I48" s="34"/>
      <c r="J48" s="37"/>
      <c r="K48" s="36"/>
      <c r="L48" s="36"/>
      <c r="M48" s="36"/>
      <c r="N48" s="37"/>
      <c r="O48" s="36"/>
      <c r="P48" s="34"/>
      <c r="Q48" s="8"/>
      <c r="R48" s="8"/>
      <c r="S48" s="34"/>
    </row>
    <row r="49" spans="1:19">
      <c r="A49" s="34"/>
      <c r="B49" s="45" t="s">
        <v>347</v>
      </c>
      <c r="C49" s="46"/>
      <c r="G49" s="36"/>
      <c r="H49" s="36"/>
      <c r="I49" s="34"/>
      <c r="J49" s="37"/>
      <c r="K49" s="36"/>
      <c r="L49" s="36"/>
      <c r="M49" s="36"/>
      <c r="N49" s="37"/>
      <c r="O49" s="36"/>
      <c r="P49" s="34"/>
      <c r="Q49" s="8"/>
      <c r="R49" s="8"/>
      <c r="S49" s="34"/>
    </row>
    <row r="50" spans="1:19">
      <c r="A50" s="34"/>
      <c r="B50" s="45" t="s">
        <v>57</v>
      </c>
      <c r="C50" s="46"/>
      <c r="D50" s="47">
        <v>3124.7084967320261</v>
      </c>
      <c r="E50" s="47">
        <v>3070.4555555555567</v>
      </c>
      <c r="F50" s="47">
        <v>3076.7262605042019</v>
      </c>
      <c r="G50" s="36"/>
      <c r="H50" s="36"/>
      <c r="I50" s="34"/>
      <c r="J50" s="37"/>
      <c r="K50" s="36"/>
      <c r="L50" s="36"/>
      <c r="M50" s="36"/>
      <c r="N50" s="37"/>
      <c r="O50" s="36"/>
      <c r="P50" s="34"/>
      <c r="Q50" s="8"/>
      <c r="R50" s="8"/>
      <c r="S50" s="34"/>
    </row>
    <row r="51" spans="1:19">
      <c r="A51" s="34"/>
      <c r="B51" s="45" t="s">
        <v>58</v>
      </c>
      <c r="C51" s="46"/>
      <c r="D51" s="47"/>
      <c r="E51" s="47"/>
      <c r="F51" s="47">
        <v>3217.867777777778</v>
      </c>
      <c r="G51" s="36"/>
      <c r="H51" s="36"/>
      <c r="I51" s="34"/>
      <c r="J51" s="37"/>
      <c r="K51" s="36"/>
      <c r="L51" s="36"/>
      <c r="M51" s="36"/>
      <c r="N51" s="37"/>
      <c r="O51" s="36"/>
      <c r="P51" s="34"/>
      <c r="Q51" s="8"/>
      <c r="R51" s="8"/>
      <c r="S51" s="34"/>
    </row>
    <row r="52" spans="1:19">
      <c r="A52" s="34"/>
      <c r="B52" s="45" t="s">
        <v>59</v>
      </c>
      <c r="C52" s="46"/>
      <c r="D52" s="47"/>
      <c r="E52" s="47"/>
      <c r="F52" s="47">
        <v>3217.8677777777775</v>
      </c>
      <c r="G52" s="36"/>
      <c r="H52" s="36"/>
      <c r="I52" s="34"/>
      <c r="J52" s="37"/>
      <c r="K52" s="36"/>
      <c r="L52" s="36"/>
      <c r="M52" s="36"/>
      <c r="N52" s="37"/>
      <c r="O52" s="36"/>
      <c r="P52" s="34"/>
      <c r="Q52" s="8"/>
      <c r="R52" s="8"/>
      <c r="S52" s="34"/>
    </row>
    <row r="53" spans="1:19">
      <c r="A53" s="34"/>
      <c r="B53" s="10"/>
      <c r="C53" s="10"/>
      <c r="D53" s="35"/>
      <c r="E53" s="35"/>
      <c r="F53" s="35"/>
      <c r="G53" s="36"/>
      <c r="H53" s="36"/>
      <c r="I53" s="34"/>
      <c r="J53" s="37"/>
      <c r="K53" s="36"/>
      <c r="L53" s="36"/>
      <c r="M53" s="36"/>
      <c r="N53" s="37"/>
      <c r="O53" s="36"/>
      <c r="P53" s="34"/>
      <c r="Q53" s="8"/>
      <c r="R53" s="8"/>
      <c r="S53" s="34"/>
    </row>
    <row r="54" spans="1:19">
      <c r="A54" s="34"/>
      <c r="B54" s="45" t="s">
        <v>289</v>
      </c>
      <c r="C54" s="46"/>
      <c r="G54" s="36"/>
      <c r="H54" s="36"/>
      <c r="I54" s="34"/>
      <c r="J54" s="37"/>
      <c r="K54" s="36"/>
      <c r="L54" s="36"/>
      <c r="M54" s="36"/>
      <c r="N54" s="37"/>
      <c r="O54" s="36"/>
      <c r="P54" s="34"/>
      <c r="Q54" s="8"/>
      <c r="R54" s="8"/>
      <c r="S54" s="34"/>
    </row>
    <row r="55" spans="1:19">
      <c r="A55" s="34"/>
      <c r="B55" s="45" t="s">
        <v>57</v>
      </c>
      <c r="C55" s="46"/>
      <c r="D55" s="47">
        <v>3115.3940826330522</v>
      </c>
      <c r="E55" s="47">
        <v>3061.1193977591042</v>
      </c>
      <c r="F55" s="47">
        <v>3067.6784313725475</v>
      </c>
      <c r="G55" s="36"/>
      <c r="H55" s="36"/>
      <c r="I55" s="34"/>
      <c r="J55" s="37"/>
      <c r="K55" s="36"/>
      <c r="L55" s="36"/>
      <c r="M55" s="36"/>
      <c r="N55" s="37"/>
      <c r="O55" s="36"/>
      <c r="P55" s="34"/>
      <c r="Q55" s="8"/>
      <c r="R55" s="8"/>
      <c r="S55" s="34"/>
    </row>
    <row r="56" spans="1:19">
      <c r="A56" s="34"/>
      <c r="B56" s="45" t="s">
        <v>58</v>
      </c>
      <c r="C56" s="46"/>
      <c r="D56" s="47"/>
      <c r="E56" s="47"/>
      <c r="F56" s="47">
        <v>3205.3386111111113</v>
      </c>
      <c r="G56" s="36"/>
      <c r="H56" s="36"/>
      <c r="I56" s="34"/>
      <c r="J56" s="37"/>
      <c r="K56" s="36"/>
      <c r="L56" s="36"/>
      <c r="M56" s="36"/>
      <c r="N56" s="37"/>
      <c r="O56" s="36"/>
      <c r="P56" s="34"/>
      <c r="Q56" s="8"/>
      <c r="R56" s="8"/>
      <c r="S56" s="34"/>
    </row>
    <row r="57" spans="1:19">
      <c r="A57" s="34"/>
      <c r="B57" s="45" t="s">
        <v>59</v>
      </c>
      <c r="C57" s="46"/>
      <c r="D57" s="47"/>
      <c r="E57" s="47"/>
      <c r="F57" s="47">
        <v>3188.0566666666668</v>
      </c>
      <c r="G57" s="36"/>
      <c r="H57" s="36"/>
      <c r="I57" s="34"/>
      <c r="J57" s="37"/>
      <c r="K57" s="36"/>
      <c r="L57" s="36"/>
      <c r="M57" s="36"/>
      <c r="N57" s="37"/>
      <c r="O57" s="36"/>
      <c r="P57" s="34"/>
      <c r="Q57" s="8"/>
      <c r="R57" s="8"/>
      <c r="S57" s="34"/>
    </row>
    <row r="58" spans="1:19">
      <c r="A58" s="34"/>
      <c r="B58" s="10"/>
      <c r="C58" s="10"/>
      <c r="D58" s="35"/>
      <c r="E58" s="35"/>
      <c r="F58" s="35"/>
      <c r="G58" s="36"/>
      <c r="H58" s="36"/>
      <c r="I58" s="34"/>
      <c r="J58" s="37"/>
      <c r="K58" s="36"/>
      <c r="L58" s="36"/>
      <c r="M58" s="36"/>
      <c r="N58" s="37"/>
      <c r="O58" s="36"/>
      <c r="P58" s="34"/>
      <c r="Q58" s="8"/>
      <c r="R58" s="8"/>
      <c r="S58" s="34"/>
    </row>
    <row r="59" spans="1:19">
      <c r="A59" s="34"/>
      <c r="B59" s="45" t="s">
        <v>263</v>
      </c>
      <c r="C59" s="46"/>
      <c r="G59" s="36"/>
      <c r="H59" s="36"/>
      <c r="I59" s="34"/>
      <c r="J59" s="37"/>
      <c r="K59" s="36"/>
      <c r="L59" s="36"/>
      <c r="M59" s="36"/>
      <c r="N59" s="37"/>
      <c r="O59" s="36"/>
      <c r="P59" s="34"/>
      <c r="Q59" s="8"/>
      <c r="R59" s="8"/>
      <c r="S59" s="34"/>
    </row>
    <row r="60" spans="1:19">
      <c r="A60" s="34"/>
      <c r="B60" s="45" t="s">
        <v>57</v>
      </c>
      <c r="C60" s="46"/>
      <c r="D60" s="47">
        <v>3110.9414414414418</v>
      </c>
      <c r="E60" s="47">
        <v>3065.6036036036035</v>
      </c>
      <c r="F60" s="47">
        <v>3070.5109395109394</v>
      </c>
      <c r="G60" s="36"/>
      <c r="H60" s="36"/>
      <c r="I60" s="34"/>
      <c r="J60" s="37"/>
      <c r="K60" s="36"/>
      <c r="L60" s="36"/>
      <c r="M60" s="36"/>
      <c r="N60" s="37"/>
      <c r="O60" s="36"/>
      <c r="P60" s="34"/>
      <c r="Q60" s="8"/>
      <c r="R60" s="8"/>
      <c r="S60" s="34"/>
    </row>
    <row r="61" spans="1:19">
      <c r="A61" s="34"/>
      <c r="B61" s="45" t="s">
        <v>58</v>
      </c>
      <c r="C61" s="46"/>
      <c r="D61" s="47"/>
      <c r="E61" s="47"/>
      <c r="F61" s="47">
        <v>3210.42</v>
      </c>
      <c r="G61" s="36"/>
      <c r="H61" s="36"/>
      <c r="I61" s="34"/>
      <c r="J61" s="37"/>
      <c r="K61" s="36"/>
      <c r="L61" s="36"/>
      <c r="M61" s="36"/>
      <c r="N61" s="37"/>
      <c r="O61" s="36"/>
      <c r="P61" s="34"/>
      <c r="Q61" s="8"/>
      <c r="R61" s="8"/>
      <c r="S61" s="34"/>
    </row>
    <row r="62" spans="1:19">
      <c r="A62" s="34"/>
      <c r="B62" s="45" t="s">
        <v>59</v>
      </c>
      <c r="C62" s="46"/>
      <c r="D62" s="47"/>
      <c r="E62" s="47"/>
      <c r="F62" s="47">
        <v>3179.5411111111111</v>
      </c>
      <c r="G62" s="36"/>
      <c r="H62" s="36"/>
      <c r="I62" s="34"/>
      <c r="J62" s="37"/>
      <c r="K62" s="36"/>
      <c r="L62" s="36"/>
      <c r="M62" s="36"/>
      <c r="N62" s="37"/>
      <c r="O62" s="36"/>
      <c r="P62" s="34"/>
      <c r="Q62" s="8"/>
      <c r="R62" s="8"/>
      <c r="S62" s="34"/>
    </row>
    <row r="63" spans="1:19">
      <c r="N63" s="36"/>
    </row>
    <row r="64" spans="1:19">
      <c r="B64" s="45" t="s">
        <v>41</v>
      </c>
      <c r="C64" s="46"/>
      <c r="N64" s="36"/>
    </row>
    <row r="65" spans="2:14">
      <c r="B65" s="45" t="s">
        <v>57</v>
      </c>
      <c r="C65" s="46"/>
      <c r="D65" s="47">
        <v>3119.4746031746026</v>
      </c>
      <c r="E65" s="47">
        <v>3078.2938095238101</v>
      </c>
      <c r="F65" s="47">
        <v>3082.9203174603172</v>
      </c>
      <c r="N65" s="36"/>
    </row>
    <row r="66" spans="2:14">
      <c r="B66" s="45" t="s">
        <v>58</v>
      </c>
      <c r="C66" s="46"/>
      <c r="D66" s="47"/>
      <c r="E66" s="47"/>
      <c r="F66" s="47">
        <v>3222.5033333333331</v>
      </c>
      <c r="N66" s="36"/>
    </row>
    <row r="67" spans="2:14">
      <c r="B67" s="45" t="s">
        <v>59</v>
      </c>
      <c r="C67" s="46"/>
      <c r="D67" s="47"/>
      <c r="E67" s="47"/>
      <c r="F67" s="47">
        <v>3200.1933333333332</v>
      </c>
      <c r="N67" s="36"/>
    </row>
    <row r="68" spans="2:14">
      <c r="N68" s="36"/>
    </row>
    <row r="69" spans="2:14">
      <c r="B69" s="45" t="s">
        <v>40</v>
      </c>
      <c r="C69" s="46"/>
      <c r="N69" s="36"/>
    </row>
    <row r="70" spans="2:14">
      <c r="B70" s="45" t="s">
        <v>57</v>
      </c>
      <c r="C70" s="46"/>
      <c r="D70" s="47">
        <v>3115.4342342342343</v>
      </c>
      <c r="E70" s="47">
        <v>3082.4509009009007</v>
      </c>
      <c r="F70" s="47">
        <v>3089.6127102102096</v>
      </c>
      <c r="N70" s="36"/>
    </row>
    <row r="71" spans="2:14">
      <c r="B71" s="45" t="s">
        <v>58</v>
      </c>
      <c r="C71" s="46"/>
      <c r="D71" s="47"/>
      <c r="E71" s="47"/>
      <c r="F71" s="47">
        <v>3246.8771666666662</v>
      </c>
      <c r="N71" s="36"/>
    </row>
    <row r="72" spans="2:14">
      <c r="B72" s="45" t="s">
        <v>59</v>
      </c>
      <c r="C72" s="46"/>
      <c r="D72" s="47"/>
      <c r="E72" s="47"/>
      <c r="F72" s="47">
        <v>3216.0224242424242</v>
      </c>
      <c r="N72" s="36"/>
    </row>
    <row r="73" spans="2:14">
      <c r="N73" s="36"/>
    </row>
    <row r="74" spans="2:14">
      <c r="B74" s="45" t="s">
        <v>42</v>
      </c>
      <c r="C74" s="46"/>
      <c r="N74" s="36"/>
    </row>
    <row r="75" spans="2:14">
      <c r="B75" s="45" t="s">
        <v>57</v>
      </c>
      <c r="C75" s="46"/>
      <c r="D75" s="47">
        <v>3109.6381578947367</v>
      </c>
      <c r="E75" s="47">
        <v>3072.9364035087715</v>
      </c>
      <c r="F75" s="47">
        <v>3080.3432174185464</v>
      </c>
      <c r="N75" s="36"/>
    </row>
    <row r="76" spans="2:14">
      <c r="B76" s="45" t="s">
        <v>58</v>
      </c>
      <c r="C76" s="46"/>
      <c r="D76" s="47"/>
      <c r="E76" s="47"/>
      <c r="F76" s="47">
        <v>3239.6660000000002</v>
      </c>
      <c r="N76" s="36"/>
    </row>
    <row r="77" spans="2:14">
      <c r="B77" s="45" t="s">
        <v>59</v>
      </c>
      <c r="C77" s="46"/>
      <c r="D77" s="47"/>
      <c r="E77" s="47"/>
      <c r="F77" s="47">
        <v>3220.340909090909</v>
      </c>
      <c r="N77" s="36"/>
    </row>
    <row r="78" spans="2:14">
      <c r="N78" s="36"/>
    </row>
    <row r="79" spans="2:14">
      <c r="B79" s="45" t="s">
        <v>43</v>
      </c>
      <c r="C79" s="46"/>
      <c r="N79" s="36"/>
    </row>
    <row r="80" spans="2:14">
      <c r="B80" s="45" t="s">
        <v>57</v>
      </c>
      <c r="C80" s="46"/>
      <c r="D80" s="47">
        <v>3126.8</v>
      </c>
      <c r="E80" s="47">
        <v>3070.4351351351356</v>
      </c>
      <c r="F80" s="47">
        <v>3081.7695195195201</v>
      </c>
      <c r="N80" s="36"/>
    </row>
    <row r="81" spans="2:14">
      <c r="B81" s="45" t="s">
        <v>58</v>
      </c>
      <c r="C81" s="46"/>
      <c r="D81" s="47"/>
      <c r="E81" s="47"/>
      <c r="F81" s="47">
        <v>3244.6726666666664</v>
      </c>
      <c r="N81" s="36"/>
    </row>
    <row r="82" spans="2:14">
      <c r="B82" s="45" t="s">
        <v>59</v>
      </c>
      <c r="C82" s="46"/>
      <c r="D82" s="47"/>
      <c r="E82" s="47"/>
      <c r="F82" s="47">
        <v>3235.9054545454542</v>
      </c>
      <c r="N82" s="36"/>
    </row>
    <row r="84" spans="2:14">
      <c r="B84" s="45" t="s">
        <v>44</v>
      </c>
      <c r="C84" s="46"/>
    </row>
    <row r="85" spans="2:14">
      <c r="B85" s="45" t="s">
        <v>57</v>
      </c>
      <c r="C85" s="46"/>
      <c r="D85" s="47">
        <v>3125.1367647058814</v>
      </c>
      <c r="E85" s="47">
        <v>3076.8828483245152</v>
      </c>
      <c r="F85" s="47">
        <v>3084.0549977954147</v>
      </c>
    </row>
    <row r="86" spans="2:14">
      <c r="B86" s="45" t="s">
        <v>58</v>
      </c>
      <c r="C86" s="46"/>
      <c r="D86" s="47"/>
      <c r="E86" s="47"/>
      <c r="F86" s="47">
        <v>3230.5083095238097</v>
      </c>
    </row>
    <row r="87" spans="2:14">
      <c r="B87" s="45" t="s">
        <v>59</v>
      </c>
      <c r="C87" s="46"/>
      <c r="D87" s="47"/>
      <c r="E87" s="47"/>
      <c r="F87" s="47">
        <v>3209.461515151515</v>
      </c>
    </row>
  </sheetData>
  <autoFilter ref="B7:S37">
    <filterColumn colId="0" showButton="0"/>
  </autoFilter>
  <sortState ref="B8:S37">
    <sortCondition descending="1" ref="F8:F37"/>
    <sortCondition descending="1" ref="E8:E37"/>
    <sortCondition descending="1" ref="J8:J37"/>
  </sortState>
  <mergeCells count="8">
    <mergeCell ref="A1:I2"/>
    <mergeCell ref="K6:N6"/>
    <mergeCell ref="O6:P6"/>
    <mergeCell ref="Q6:R6"/>
    <mergeCell ref="B7:C7"/>
    <mergeCell ref="B6:C6"/>
    <mergeCell ref="D6:F6"/>
    <mergeCell ref="G6:J6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95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19</vt:i4>
      </vt:variant>
    </vt:vector>
  </HeadingPairs>
  <TitlesOfParts>
    <vt:vector size="19" baseType="lpstr">
      <vt:lpstr>M-POS</vt:lpstr>
      <vt:lpstr>Ž-POS</vt:lpstr>
      <vt:lpstr>M-EK</vt:lpstr>
      <vt:lpstr>Ž-EK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Jože Pogačnik</dc:creator>
  <cp:lastModifiedBy>Jože</cp:lastModifiedBy>
  <cp:lastPrinted>2014-11-27T13:11:48Z</cp:lastPrinted>
  <dcterms:created xsi:type="dcterms:W3CDTF">2000-10-10T11:49:55Z</dcterms:created>
  <dcterms:modified xsi:type="dcterms:W3CDTF">2019-03-27T16:47:30Z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