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360" yWindow="135" windowWidth="11340" windowHeight="6420"/>
  </bookViews>
  <sheets>
    <sheet name="List1" sheetId="1" r:id="rId1"/>
  </sheets>
  <calcPr calcId="125725"/>
</workbook>
</file>

<file path=xl/calcChain.xml><?xml version="1.0" encoding="utf-8"?>
<calcChain xmlns="http://schemas.openxmlformats.org/spreadsheetml/2006/main">
  <c r="G127" i="1"/>
  <c r="F127"/>
  <c r="D127"/>
  <c r="C127"/>
  <c r="D121"/>
  <c r="D120"/>
  <c r="D122"/>
  <c r="D124"/>
  <c r="D123"/>
  <c r="D119"/>
  <c r="F121"/>
  <c r="F120"/>
  <c r="F122"/>
  <c r="F124"/>
  <c r="F123"/>
  <c r="F119"/>
  <c r="G121"/>
  <c r="G120"/>
  <c r="G122"/>
  <c r="G124"/>
  <c r="G123"/>
  <c r="D58"/>
  <c r="G60"/>
  <c r="F61"/>
  <c r="G61" s="1"/>
  <c r="F62"/>
  <c r="G62" s="1"/>
  <c r="F59"/>
  <c r="G59" s="1"/>
  <c r="F58"/>
  <c r="G58" s="1"/>
  <c r="F60"/>
  <c r="D61"/>
  <c r="D62"/>
  <c r="D59"/>
  <c r="D60"/>
  <c r="G57"/>
  <c r="F57"/>
  <c r="D57"/>
  <c r="E127" l="1"/>
  <c r="G119" l="1"/>
  <c r="F108"/>
  <c r="G108" s="1"/>
  <c r="D108"/>
  <c r="F109"/>
  <c r="G109" s="1"/>
  <c r="D109"/>
  <c r="F107"/>
  <c r="G107" s="1"/>
  <c r="D107"/>
  <c r="F106"/>
  <c r="G106" s="1"/>
  <c r="D106"/>
  <c r="F113"/>
  <c r="G113" s="1"/>
  <c r="D113"/>
  <c r="F115"/>
  <c r="G115" s="1"/>
  <c r="D115"/>
  <c r="F110"/>
  <c r="G110" s="1"/>
  <c r="D110"/>
  <c r="F112"/>
  <c r="G112" s="1"/>
  <c r="D112"/>
  <c r="F114"/>
  <c r="G114" s="1"/>
  <c r="D114"/>
  <c r="F111"/>
  <c r="G111" s="1"/>
  <c r="D111"/>
  <c r="F100"/>
  <c r="G100" s="1"/>
  <c r="D100"/>
  <c r="F96"/>
  <c r="G96" s="1"/>
  <c r="D96"/>
  <c r="F94"/>
  <c r="G94" s="1"/>
  <c r="D94"/>
  <c r="G99"/>
  <c r="F99"/>
  <c r="D99"/>
  <c r="F95"/>
  <c r="G95" s="1"/>
  <c r="D95"/>
  <c r="F101"/>
  <c r="G101" s="1"/>
  <c r="D101"/>
  <c r="F97"/>
  <c r="G97" s="1"/>
  <c r="D97"/>
  <c r="F102"/>
  <c r="G102" s="1"/>
  <c r="D102"/>
  <c r="F98"/>
  <c r="G98" s="1"/>
  <c r="D98"/>
  <c r="F93"/>
  <c r="G93" s="1"/>
  <c r="D93"/>
  <c r="F84"/>
  <c r="G84" s="1"/>
  <c r="D84"/>
  <c r="F81"/>
  <c r="G81" s="1"/>
  <c r="D81"/>
  <c r="F80"/>
  <c r="G80" s="1"/>
  <c r="D80"/>
  <c r="F83"/>
  <c r="G83" s="1"/>
  <c r="D83"/>
  <c r="F89"/>
  <c r="G89" s="1"/>
  <c r="D89"/>
  <c r="F86"/>
  <c r="G86" s="1"/>
  <c r="D86"/>
  <c r="F87"/>
  <c r="G87" s="1"/>
  <c r="D87"/>
  <c r="F82"/>
  <c r="G82" s="1"/>
  <c r="D82"/>
  <c r="F85"/>
  <c r="G85" s="1"/>
  <c r="D85"/>
  <c r="F88"/>
  <c r="G88" s="1"/>
  <c r="D88"/>
  <c r="F74"/>
  <c r="G74" s="1"/>
  <c r="D74"/>
  <c r="F68"/>
  <c r="G68" s="1"/>
  <c r="D68"/>
  <c r="F76"/>
  <c r="G76" s="1"/>
  <c r="D76"/>
  <c r="F69"/>
  <c r="G69" s="1"/>
  <c r="D69"/>
  <c r="F71"/>
  <c r="G71" s="1"/>
  <c r="D71"/>
  <c r="F70"/>
  <c r="G70" s="1"/>
  <c r="D70"/>
  <c r="F72"/>
  <c r="G72" s="1"/>
  <c r="D72"/>
  <c r="F67"/>
  <c r="G67" s="1"/>
  <c r="D67"/>
  <c r="F73"/>
  <c r="G73" s="1"/>
  <c r="D73"/>
  <c r="F75"/>
  <c r="G75" s="1"/>
  <c r="D75"/>
  <c r="F44"/>
  <c r="G44" s="1"/>
  <c r="D44"/>
  <c r="F46"/>
  <c r="G46" s="1"/>
  <c r="D46"/>
  <c r="F49"/>
  <c r="G49" s="1"/>
  <c r="D49"/>
  <c r="F45"/>
  <c r="G45" s="1"/>
  <c r="D45"/>
  <c r="F51"/>
  <c r="G51" s="1"/>
  <c r="D51"/>
  <c r="F52"/>
  <c r="G52" s="1"/>
  <c r="D52"/>
  <c r="F47"/>
  <c r="G47" s="1"/>
  <c r="D47"/>
  <c r="G48"/>
  <c r="F48"/>
  <c r="D48"/>
  <c r="F50"/>
  <c r="G50" s="1"/>
  <c r="D50"/>
  <c r="F53"/>
  <c r="G53" s="1"/>
  <c r="D53"/>
  <c r="F31"/>
  <c r="G31" s="1"/>
  <c r="D31"/>
  <c r="F39"/>
  <c r="G39" s="1"/>
  <c r="D39"/>
  <c r="F35"/>
  <c r="G35" s="1"/>
  <c r="D35"/>
  <c r="F37"/>
  <c r="G37" s="1"/>
  <c r="D37"/>
  <c r="F34"/>
  <c r="G34" s="1"/>
  <c r="D34"/>
  <c r="F38"/>
  <c r="G38" s="1"/>
  <c r="D38"/>
  <c r="F32"/>
  <c r="G32" s="1"/>
  <c r="D32"/>
  <c r="F36"/>
  <c r="G36" s="1"/>
  <c r="D36"/>
  <c r="F33"/>
  <c r="G33" s="1"/>
  <c r="D33"/>
  <c r="F40"/>
  <c r="G40" s="1"/>
  <c r="D40"/>
  <c r="F20"/>
  <c r="G20" s="1"/>
  <c r="D20"/>
  <c r="F21"/>
  <c r="G21" s="1"/>
  <c r="D21"/>
  <c r="F26"/>
  <c r="G26" s="1"/>
  <c r="D26"/>
  <c r="G19"/>
  <c r="F19"/>
  <c r="D19"/>
  <c r="F25"/>
  <c r="G25" s="1"/>
  <c r="D25"/>
  <c r="F23"/>
  <c r="G23" s="1"/>
  <c r="D23"/>
  <c r="F22"/>
  <c r="G22" s="1"/>
  <c r="D22"/>
  <c r="F18"/>
  <c r="G18" s="1"/>
  <c r="D18"/>
  <c r="F24"/>
  <c r="G24" s="1"/>
  <c r="D24"/>
  <c r="F27"/>
  <c r="G27" s="1"/>
  <c r="D27"/>
  <c r="F7"/>
  <c r="G7" s="1"/>
  <c r="D7"/>
  <c r="F12"/>
  <c r="G12" s="1"/>
  <c r="D12"/>
  <c r="F8"/>
  <c r="G8" s="1"/>
  <c r="D8"/>
  <c r="F6"/>
  <c r="G6" s="1"/>
  <c r="D6"/>
  <c r="F5"/>
  <c r="G5" s="1"/>
  <c r="D5"/>
  <c r="F13"/>
  <c r="G13" s="1"/>
  <c r="D13"/>
  <c r="F9"/>
  <c r="G9" s="1"/>
  <c r="D9"/>
  <c r="F10"/>
  <c r="G10" s="1"/>
  <c r="D10"/>
  <c r="F11"/>
  <c r="G11" s="1"/>
  <c r="D11"/>
  <c r="F14"/>
  <c r="G14" s="1"/>
  <c r="D14"/>
</calcChain>
</file>

<file path=xl/sharedStrings.xml><?xml version="1.0" encoding="utf-8"?>
<sst xmlns="http://schemas.openxmlformats.org/spreadsheetml/2006/main" count="261" uniqueCount="110">
  <si>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</si>
  <si>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</si>
  <si>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</si>
  <si>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</si>
  <si>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</si>
  <si>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</si>
  <si>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</si>
  <si>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</si>
  <si>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</si>
  <si>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</si>
  <si>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ADRIA</t>
  </si>
  <si>
    <t>BREST</t>
  </si>
  <si>
    <t>PIVOVARNA LAŠKO</t>
  </si>
  <si>
    <t>KEGLJIŠČE KK</t>
  </si>
  <si>
    <t>ŠT.KEG.GOST.EK.</t>
  </si>
  <si>
    <t>POV. GOST. EK.</t>
  </si>
  <si>
    <t>ŠT.KEG.DOM.EK.</t>
  </si>
  <si>
    <t>POV. DOM. EK.</t>
  </si>
  <si>
    <t>SKUP. POV.</t>
  </si>
  <si>
    <t>TEŽAVNOST KEGLJIŠČ</t>
  </si>
  <si>
    <t>IZOLA</t>
  </si>
  <si>
    <t>LJUBELJ</t>
  </si>
  <si>
    <t>IMPOL</t>
  </si>
  <si>
    <t>RADENSKA</t>
  </si>
  <si>
    <t>KOČEVJE</t>
  </si>
  <si>
    <t>ADERGAS</t>
  </si>
  <si>
    <t>PROTEUS</t>
  </si>
  <si>
    <t>GORICA</t>
  </si>
  <si>
    <t>CERŠAK</t>
  </si>
  <si>
    <t>RUŠE</t>
  </si>
  <si>
    <t>RUDAR</t>
  </si>
  <si>
    <t>HIDRO</t>
  </si>
  <si>
    <t>ŠOŠTANJ</t>
  </si>
  <si>
    <t>TRIGLAV</t>
  </si>
  <si>
    <t>FUŽINAR PE</t>
  </si>
  <si>
    <t>ŽELEZNIKI</t>
  </si>
  <si>
    <t>LITIJA 2001</t>
  </si>
  <si>
    <t>GOST. EKIPE</t>
  </si>
  <si>
    <t>DOMAČE EKIPE</t>
  </si>
  <si>
    <t>POV. GOS. EK.</t>
  </si>
  <si>
    <t>SKUPNO POV.</t>
  </si>
  <si>
    <t>ŠT. KEG. NA VSEH KEGLJ.</t>
  </si>
  <si>
    <t>LITIJA 2001   I</t>
  </si>
  <si>
    <t>BELA KRAJINA</t>
  </si>
  <si>
    <t>CELJE   II</t>
  </si>
  <si>
    <t>LITIJA 2001   II</t>
  </si>
  <si>
    <t>HRASTNIK</t>
  </si>
  <si>
    <t>KRANJSKA GORA</t>
  </si>
  <si>
    <t>KONJICE   II</t>
  </si>
  <si>
    <t>CERŠAK   II</t>
  </si>
  <si>
    <t>TRIGLAV   I</t>
  </si>
  <si>
    <t>KONSTRUKTOR   I</t>
  </si>
  <si>
    <t>CALCIT KAMNIK   I</t>
  </si>
  <si>
    <t>LJUBELJ   I</t>
  </si>
  <si>
    <t>BREST   I</t>
  </si>
  <si>
    <t>CELJE   I</t>
  </si>
  <si>
    <t>TRIGLAV   II</t>
  </si>
  <si>
    <t>KONJICE   I</t>
  </si>
  <si>
    <t>CALCIT KAMNIK   II</t>
  </si>
  <si>
    <t>CERŠAK   I</t>
  </si>
  <si>
    <t>DRAVOGRAD</t>
  </si>
  <si>
    <t>MIKLAVŽ - MB. TAB.</t>
  </si>
  <si>
    <t>CALCIT KAMNIK   III</t>
  </si>
  <si>
    <t>LJUBELJ   II</t>
  </si>
  <si>
    <t>KRKA - NM PORT.</t>
  </si>
  <si>
    <t>REMOPLAST RADLJE</t>
  </si>
  <si>
    <t>PROTEUS   I</t>
  </si>
  <si>
    <t>TREBNJE - NM PORT.</t>
  </si>
  <si>
    <t>PIVKA   I</t>
  </si>
  <si>
    <t>TRO KOROTAN</t>
  </si>
  <si>
    <t>PIVKA</t>
  </si>
  <si>
    <t>BREST   II</t>
  </si>
  <si>
    <t>TABORSKA JAMA - LJ BEŽ.</t>
  </si>
  <si>
    <t>VODNJAK - NM VOD.</t>
  </si>
  <si>
    <t>PROTEUS   II</t>
  </si>
  <si>
    <t>KI ŠKOFJA LOKA</t>
  </si>
  <si>
    <t>PERG. HIŠE RADLJE</t>
  </si>
  <si>
    <t>MIKLAVŽ - MB TAB.</t>
  </si>
  <si>
    <t>PIVKA   II</t>
  </si>
  <si>
    <t>ISKRA - LJ BEŽ.</t>
  </si>
  <si>
    <t>TABORSKA JAMA  II - LJ BEŽ.</t>
  </si>
  <si>
    <t>SLOVENJ GRADEC</t>
  </si>
  <si>
    <t>LOKOMOTIVA - MB TAB.</t>
  </si>
  <si>
    <t>DE VESTA - MB TAB.</t>
  </si>
  <si>
    <t>1A. SLOVENSKA LIGA 2017 / 2018 - MOŠKI</t>
  </si>
  <si>
    <t>1A. SLOVENSKA LIGA 2017 / 2018 - ŽENSKE</t>
  </si>
  <si>
    <t>1B. SLOVENSKA LIGA 2017 / 2018 - MOŠKI</t>
  </si>
  <si>
    <t>1B. SLOVENSKA LIGA 2017 / 2018 - ŽENSKE</t>
  </si>
  <si>
    <t>2. SLOVENSKA LIGA 2017/18 ZAHOD - ŽENSKE</t>
  </si>
  <si>
    <t>2. SLOVENSKA LIGA 2017/18 ZAHOD - MOŠKI</t>
  </si>
  <si>
    <t>2. SLOVENSKA LIGA 2017/18 VZHOD - MOŠKI</t>
  </si>
  <si>
    <t>3. SLOVENSKA LIGA 2017/18 ZAHOD - MOŠKI</t>
  </si>
  <si>
    <t>3. SLOVENSKA LIGA 2017/18 VZHOD - MOŠKI</t>
  </si>
  <si>
    <t>2. SLOVENSKA LIGA 2017/18 VZHOD - ŽENSKE</t>
  </si>
  <si>
    <t>ENEMON HRAS.</t>
  </si>
  <si>
    <t>SIJ-ACRONI JESENICE</t>
  </si>
  <si>
    <t>CALCIT KAMNIK  I</t>
  </si>
  <si>
    <t>SAVA - SILIKO</t>
  </si>
  <si>
    <t>OGRAJCA LJUBLJ.</t>
  </si>
  <si>
    <t>LOKOMOTIVA - LJ MP</t>
  </si>
  <si>
    <t>SLAVIJA ŠTOJS - LJ MP</t>
  </si>
  <si>
    <t>TABORSKA JAMA   I - LJ BEŽ.</t>
  </si>
  <si>
    <t>KONSTRUKTOR   II</t>
  </si>
  <si>
    <t>ŠPED. RCM ČRNA - PREV.</t>
  </si>
  <si>
    <t>PORTOROŽ - IZ.</t>
  </si>
  <si>
    <t>BREŽICE</t>
  </si>
  <si>
    <t>KEGLB.-LOVRENC - RUŠE</t>
  </si>
  <si>
    <t>CALCIT KAMNIK  II</t>
  </si>
  <si>
    <t>VODNJAK DOL. L. - NM VOD.</t>
  </si>
  <si>
    <t>LENDAVA - RADEN.</t>
  </si>
</sst>
</file>

<file path=xl/styles.xml><?xml version="1.0" encoding="utf-8"?>
<styleSheet xmlns="http://schemas.openxmlformats.org/spreadsheetml/2006/main">
  <fonts count="5">
    <font>
      <sz val="10"/>
      <name val="Arial CE"/>
      <charset val="238"/>
    </font>
    <font>
      <b/>
      <sz val="10"/>
      <name val="Arial CE"/>
      <family val="2"/>
      <charset val="238"/>
    </font>
    <font>
      <sz val="9"/>
      <name val="Arial CE"/>
      <family val="2"/>
      <charset val="238"/>
    </font>
    <font>
      <sz val="8"/>
      <name val="Arial CE"/>
      <family val="2"/>
      <charset val="238"/>
    </font>
    <font>
      <b/>
      <sz val="12"/>
      <name val="Arial CE"/>
      <family val="2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right"/>
    </xf>
    <xf numFmtId="0" fontId="2" fillId="0" borderId="0" xfId="0" applyFont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right"/>
    </xf>
    <xf numFmtId="2" fontId="2" fillId="0" borderId="1" xfId="0" applyNumberFormat="1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0" fillId="0" borderId="0" xfId="0" applyFill="1"/>
    <xf numFmtId="0" fontId="1" fillId="0" borderId="0" xfId="0" applyFont="1" applyFill="1"/>
    <xf numFmtId="0" fontId="3" fillId="0" borderId="1" xfId="0" applyFont="1" applyFill="1" applyBorder="1"/>
    <xf numFmtId="0" fontId="2" fillId="0" borderId="1" xfId="0" applyFont="1" applyFill="1" applyBorder="1"/>
    <xf numFmtId="0" fontId="0" fillId="0" borderId="0" xfId="0" applyFill="1" applyBorder="1"/>
    <xf numFmtId="0" fontId="2" fillId="0" borderId="0" xfId="0" applyFont="1" applyFill="1" applyBorder="1"/>
    <xf numFmtId="2" fontId="2" fillId="0" borderId="0" xfId="0" applyNumberFormat="1" applyFont="1" applyBorder="1" applyAlignment="1">
      <alignment horizontal="center"/>
    </xf>
    <xf numFmtId="2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4" fillId="0" borderId="0" xfId="0" applyFont="1" applyBorder="1" applyAlignment="1">
      <alignment horizontal="center"/>
    </xf>
  </cellXfs>
  <cellStyles count="1">
    <cellStyle name="Navad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27"/>
  <sheetViews>
    <sheetView tabSelected="1" workbookViewId="0"/>
  </sheetViews>
  <sheetFormatPr defaultRowHeight="12.75"/>
  <cols>
    <col min="1" max="1" width="3.7109375" style="1" customWidth="1"/>
    <col min="2" max="2" width="23.28515625" style="15" customWidth="1"/>
    <col min="3" max="7" width="13.7109375" style="3" customWidth="1"/>
    <col min="8" max="8" width="6.7109375" style="2" customWidth="1"/>
    <col min="9" max="9" width="4.7109375" style="2" customWidth="1"/>
    <col min="10" max="10" width="1.7109375" style="3" customWidth="1"/>
    <col min="11" max="11" width="4.7109375" style="2" customWidth="1"/>
    <col min="12" max="12" width="4.7109375" style="4" customWidth="1"/>
    <col min="13" max="13" width="1.7109375" style="2" customWidth="1"/>
    <col min="14" max="14" width="4.7109375" style="4" customWidth="1"/>
    <col min="15" max="15" width="1.7109375" style="2" customWidth="1"/>
    <col min="16" max="16" width="2.7109375" customWidth="1"/>
  </cols>
  <sheetData>
    <row r="1" spans="1:15" ht="18" customHeight="1">
      <c r="C1" s="24" t="s">
        <v>19</v>
      </c>
      <c r="D1" s="24"/>
      <c r="E1" s="24"/>
    </row>
    <row r="2" spans="1:15" ht="18" customHeight="1">
      <c r="C2" s="14"/>
      <c r="D2" s="14"/>
      <c r="E2" s="14"/>
    </row>
    <row r="3" spans="1:15">
      <c r="B3" s="16" t="s">
        <v>84</v>
      </c>
    </row>
    <row r="4" spans="1:15">
      <c r="B4" s="17" t="s">
        <v>13</v>
      </c>
      <c r="C4" s="9" t="s">
        <v>14</v>
      </c>
      <c r="D4" s="9" t="s">
        <v>15</v>
      </c>
      <c r="E4" s="9" t="s">
        <v>16</v>
      </c>
      <c r="F4" s="9" t="s">
        <v>17</v>
      </c>
      <c r="G4" s="9" t="s">
        <v>18</v>
      </c>
    </row>
    <row r="5" spans="1:15" s="5" customFormat="1" ht="12">
      <c r="A5" s="7" t="s">
        <v>0</v>
      </c>
      <c r="B5" s="18" t="s">
        <v>95</v>
      </c>
      <c r="C5" s="6">
        <v>32415</v>
      </c>
      <c r="D5" s="13">
        <f>C5/9</f>
        <v>3601.6666666666665</v>
      </c>
      <c r="E5" s="6">
        <v>32195</v>
      </c>
      <c r="F5" s="13">
        <f>E5/9</f>
        <v>3577.2222222222222</v>
      </c>
      <c r="G5" s="13">
        <f>(C5+F5)/10</f>
        <v>3599.2222222222217</v>
      </c>
      <c r="H5" s="10"/>
      <c r="I5" s="10"/>
      <c r="J5" s="11"/>
      <c r="K5" s="8"/>
      <c r="L5" s="12"/>
      <c r="M5" s="10"/>
      <c r="N5" s="12"/>
      <c r="O5" s="10"/>
    </row>
    <row r="6" spans="1:15" s="5" customFormat="1" ht="12">
      <c r="A6" s="7" t="s">
        <v>1</v>
      </c>
      <c r="B6" s="18" t="s">
        <v>11</v>
      </c>
      <c r="C6" s="6">
        <v>32127</v>
      </c>
      <c r="D6" s="13">
        <f>C6/9</f>
        <v>3569.6666666666665</v>
      </c>
      <c r="E6" s="6">
        <v>31278</v>
      </c>
      <c r="F6" s="13">
        <f>E6/9</f>
        <v>3475.3333333333335</v>
      </c>
      <c r="G6" s="13">
        <f>(C6+F6)/10</f>
        <v>3560.2333333333336</v>
      </c>
      <c r="H6" s="10"/>
      <c r="I6" s="10"/>
      <c r="J6" s="11"/>
      <c r="K6" s="8"/>
      <c r="L6" s="12"/>
      <c r="M6" s="10"/>
      <c r="N6" s="12"/>
      <c r="O6" s="10"/>
    </row>
    <row r="7" spans="1:15" s="5" customFormat="1" ht="12">
      <c r="A7" s="7" t="s">
        <v>2</v>
      </c>
      <c r="B7" s="18" t="s">
        <v>66</v>
      </c>
      <c r="C7" s="6">
        <v>31412</v>
      </c>
      <c r="D7" s="13">
        <f>C7/9</f>
        <v>3490.2222222222222</v>
      </c>
      <c r="E7" s="6">
        <v>31388</v>
      </c>
      <c r="F7" s="13">
        <f>E7/9</f>
        <v>3487.5555555555557</v>
      </c>
      <c r="G7" s="13">
        <f>(C7+F7)/10</f>
        <v>3489.9555555555553</v>
      </c>
      <c r="H7" s="10"/>
      <c r="I7" s="10"/>
      <c r="J7" s="11"/>
      <c r="K7" s="8"/>
      <c r="L7" s="12"/>
      <c r="M7" s="10"/>
      <c r="N7" s="12"/>
      <c r="O7" s="10"/>
    </row>
    <row r="8" spans="1:15" s="5" customFormat="1" ht="12">
      <c r="A8" s="7" t="s">
        <v>3</v>
      </c>
      <c r="B8" s="18" t="s">
        <v>42</v>
      </c>
      <c r="C8" s="6">
        <v>31339</v>
      </c>
      <c r="D8" s="13">
        <f>C8/9</f>
        <v>3482.1111111111113</v>
      </c>
      <c r="E8" s="6">
        <v>31209</v>
      </c>
      <c r="F8" s="13">
        <f>E8/9</f>
        <v>3467.6666666666665</v>
      </c>
      <c r="G8" s="13">
        <f>(C8+F8)/10</f>
        <v>3480.6666666666665</v>
      </c>
      <c r="H8" s="10"/>
      <c r="I8" s="10"/>
      <c r="J8" s="11"/>
      <c r="K8" s="8"/>
      <c r="L8" s="12"/>
      <c r="M8" s="10"/>
      <c r="N8" s="12"/>
      <c r="O8" s="10"/>
    </row>
    <row r="9" spans="1:15" s="5" customFormat="1" ht="12">
      <c r="A9" s="7" t="s">
        <v>4</v>
      </c>
      <c r="B9" s="18" t="s">
        <v>53</v>
      </c>
      <c r="C9" s="6">
        <v>31217</v>
      </c>
      <c r="D9" s="13">
        <f>C9/9</f>
        <v>3468.5555555555557</v>
      </c>
      <c r="E9" s="6">
        <v>31668</v>
      </c>
      <c r="F9" s="13">
        <f>E9/9</f>
        <v>3518.6666666666665</v>
      </c>
      <c r="G9" s="13">
        <f>(C9+F9)/10</f>
        <v>3473.5666666666666</v>
      </c>
      <c r="H9" s="10"/>
      <c r="I9" s="10"/>
      <c r="J9" s="11"/>
      <c r="K9" s="8"/>
      <c r="L9" s="12"/>
      <c r="M9" s="10"/>
      <c r="N9" s="12"/>
      <c r="O9" s="10"/>
    </row>
    <row r="10" spans="1:15" s="5" customFormat="1" ht="12">
      <c r="A10" s="7" t="s">
        <v>5</v>
      </c>
      <c r="B10" s="18" t="s">
        <v>94</v>
      </c>
      <c r="C10" s="6">
        <v>31009</v>
      </c>
      <c r="D10" s="13">
        <f>C10/9</f>
        <v>3445.4444444444443</v>
      </c>
      <c r="E10" s="6">
        <v>31569</v>
      </c>
      <c r="F10" s="13">
        <f>E10/9</f>
        <v>3507.6666666666665</v>
      </c>
      <c r="G10" s="13">
        <f>(C10+F10)/10</f>
        <v>3451.6666666666665</v>
      </c>
      <c r="H10" s="10"/>
      <c r="I10" s="10"/>
      <c r="J10" s="11"/>
      <c r="K10" s="8"/>
      <c r="L10" s="12"/>
      <c r="M10" s="10"/>
      <c r="N10" s="12"/>
      <c r="O10" s="10"/>
    </row>
    <row r="11" spans="1:15" s="5" customFormat="1" ht="12">
      <c r="A11" s="7" t="s">
        <v>6</v>
      </c>
      <c r="B11" s="18" t="s">
        <v>27</v>
      </c>
      <c r="C11" s="6">
        <v>30767</v>
      </c>
      <c r="D11" s="13">
        <f>C11/9</f>
        <v>3418.5555555555557</v>
      </c>
      <c r="E11" s="6">
        <v>31476</v>
      </c>
      <c r="F11" s="13">
        <f>E11/9</f>
        <v>3497.3333333333335</v>
      </c>
      <c r="G11" s="13">
        <f>(C11+F11)/10</f>
        <v>3426.4333333333334</v>
      </c>
      <c r="H11" s="10"/>
      <c r="I11" s="10"/>
      <c r="J11" s="11"/>
      <c r="K11" s="8"/>
      <c r="L11" s="12"/>
      <c r="M11" s="10"/>
      <c r="N11" s="12"/>
      <c r="O11" s="10"/>
    </row>
    <row r="12" spans="1:15" s="5" customFormat="1" ht="12">
      <c r="A12" s="7" t="s">
        <v>7</v>
      </c>
      <c r="B12" s="18" t="s">
        <v>57</v>
      </c>
      <c r="C12" s="6">
        <v>30716</v>
      </c>
      <c r="D12" s="13">
        <f>C12/9</f>
        <v>3412.8888888888887</v>
      </c>
      <c r="E12" s="6">
        <v>30598</v>
      </c>
      <c r="F12" s="13">
        <f>E12/9</f>
        <v>3399.7777777777778</v>
      </c>
      <c r="G12" s="13">
        <f>(C12+F12)/10</f>
        <v>3411.577777777778</v>
      </c>
      <c r="H12" s="10"/>
      <c r="I12" s="10"/>
      <c r="J12" s="11"/>
      <c r="K12" s="8"/>
      <c r="L12" s="12"/>
      <c r="M12" s="10"/>
      <c r="N12" s="12"/>
      <c r="O12" s="10"/>
    </row>
    <row r="13" spans="1:15" s="5" customFormat="1" ht="12">
      <c r="A13" s="7" t="s">
        <v>8</v>
      </c>
      <c r="B13" s="18" t="s">
        <v>52</v>
      </c>
      <c r="C13" s="6">
        <v>30188</v>
      </c>
      <c r="D13" s="13">
        <f>C13/9</f>
        <v>3354.2222222222222</v>
      </c>
      <c r="E13" s="6">
        <v>30844</v>
      </c>
      <c r="F13" s="13">
        <f>E13/9</f>
        <v>3427.1111111111113</v>
      </c>
      <c r="G13" s="13">
        <f>(C13+F13)/10</f>
        <v>3361.5111111111109</v>
      </c>
      <c r="H13" s="10"/>
      <c r="I13" s="10"/>
      <c r="J13" s="11"/>
      <c r="K13" s="8"/>
      <c r="L13" s="12"/>
      <c r="M13" s="10"/>
      <c r="N13" s="12"/>
      <c r="O13" s="10"/>
    </row>
    <row r="14" spans="1:15" s="5" customFormat="1" ht="12">
      <c r="A14" s="7" t="s">
        <v>9</v>
      </c>
      <c r="B14" s="18" t="s">
        <v>51</v>
      </c>
      <c r="C14" s="6">
        <v>30063</v>
      </c>
      <c r="D14" s="13">
        <f>C14/9</f>
        <v>3340.3333333333335</v>
      </c>
      <c r="E14" s="6">
        <v>31291</v>
      </c>
      <c r="F14" s="13">
        <f>E14/9</f>
        <v>3476.7777777777778</v>
      </c>
      <c r="G14" s="13">
        <f>(C14+F14)/10</f>
        <v>3353.9777777777781</v>
      </c>
      <c r="H14" s="10"/>
      <c r="I14" s="10"/>
      <c r="J14" s="11"/>
      <c r="K14" s="8"/>
      <c r="L14" s="12"/>
      <c r="M14" s="10"/>
      <c r="N14" s="12"/>
      <c r="O14" s="10"/>
    </row>
    <row r="15" spans="1:15" ht="9.9499999999999993" customHeight="1"/>
    <row r="16" spans="1:15">
      <c r="B16" s="16" t="s">
        <v>85</v>
      </c>
    </row>
    <row r="17" spans="1:15">
      <c r="B17" s="17" t="s">
        <v>13</v>
      </c>
      <c r="C17" s="9" t="s">
        <v>14</v>
      </c>
      <c r="D17" s="9" t="s">
        <v>15</v>
      </c>
      <c r="E17" s="9" t="s">
        <v>16</v>
      </c>
      <c r="F17" s="9" t="s">
        <v>17</v>
      </c>
      <c r="G17" s="9" t="s">
        <v>18</v>
      </c>
    </row>
    <row r="18" spans="1:15" s="5" customFormat="1" ht="12">
      <c r="A18" s="7" t="s">
        <v>0</v>
      </c>
      <c r="B18" s="18" t="s">
        <v>36</v>
      </c>
      <c r="C18" s="6">
        <v>29762</v>
      </c>
      <c r="D18" s="13">
        <f>C18/9</f>
        <v>3306.8888888888887</v>
      </c>
      <c r="E18" s="6">
        <v>29515</v>
      </c>
      <c r="F18" s="13">
        <f>E18/9</f>
        <v>3279.4444444444443</v>
      </c>
      <c r="G18" s="13">
        <f>(C18+F18)/10</f>
        <v>3304.1444444444446</v>
      </c>
      <c r="H18" s="10"/>
      <c r="I18" s="10"/>
      <c r="J18" s="11"/>
      <c r="K18" s="8"/>
      <c r="L18" s="12"/>
      <c r="M18" s="10"/>
      <c r="N18" s="12"/>
      <c r="O18" s="10"/>
    </row>
    <row r="19" spans="1:15" s="5" customFormat="1" ht="12">
      <c r="A19" s="7" t="s">
        <v>1</v>
      </c>
      <c r="B19" s="18" t="s">
        <v>54</v>
      </c>
      <c r="C19" s="6">
        <v>29536</v>
      </c>
      <c r="D19" s="13">
        <f>C19/9</f>
        <v>3281.7777777777778</v>
      </c>
      <c r="E19" s="6">
        <v>30263</v>
      </c>
      <c r="F19" s="13">
        <f>E19/9</f>
        <v>3362.5555555555557</v>
      </c>
      <c r="G19" s="13">
        <f>(C19+F19)/10</f>
        <v>3289.8555555555554</v>
      </c>
      <c r="H19" s="10"/>
      <c r="I19" s="10"/>
      <c r="J19" s="11"/>
      <c r="K19" s="8"/>
      <c r="L19" s="12"/>
      <c r="M19" s="10"/>
      <c r="N19" s="12"/>
      <c r="O19" s="10"/>
    </row>
    <row r="20" spans="1:15" s="5" customFormat="1" ht="12">
      <c r="A20" s="7" t="s">
        <v>2</v>
      </c>
      <c r="B20" s="18" t="s">
        <v>26</v>
      </c>
      <c r="C20" s="6">
        <v>29581</v>
      </c>
      <c r="D20" s="13">
        <f>C20/9</f>
        <v>3286.7777777777778</v>
      </c>
      <c r="E20" s="6">
        <v>29630</v>
      </c>
      <c r="F20" s="13">
        <f>E20/9</f>
        <v>3292.2222222222222</v>
      </c>
      <c r="G20" s="13">
        <f>(C20+F20)/10</f>
        <v>3287.3222222222221</v>
      </c>
      <c r="H20" s="10"/>
      <c r="I20" s="10"/>
      <c r="J20" s="11"/>
      <c r="K20" s="8"/>
      <c r="L20" s="12"/>
      <c r="M20" s="10"/>
      <c r="N20" s="12"/>
      <c r="O20" s="10"/>
    </row>
    <row r="21" spans="1:15" s="5" customFormat="1" ht="12">
      <c r="A21" s="7" t="s">
        <v>3</v>
      </c>
      <c r="B21" s="18" t="s">
        <v>10</v>
      </c>
      <c r="C21" s="6">
        <v>29609</v>
      </c>
      <c r="D21" s="13">
        <f>C21/9</f>
        <v>3289.8888888888887</v>
      </c>
      <c r="E21" s="6">
        <v>29110</v>
      </c>
      <c r="F21" s="13">
        <f>E21/9</f>
        <v>3234.4444444444443</v>
      </c>
      <c r="G21" s="13">
        <f>(C21+F21)/10</f>
        <v>3284.3444444444444</v>
      </c>
      <c r="H21" s="10"/>
      <c r="I21" s="10"/>
      <c r="J21" s="11"/>
      <c r="K21" s="8"/>
      <c r="L21" s="12"/>
      <c r="M21" s="10"/>
      <c r="N21" s="12"/>
      <c r="O21" s="10"/>
    </row>
    <row r="22" spans="1:15" s="5" customFormat="1" ht="12">
      <c r="A22" s="7" t="s">
        <v>4</v>
      </c>
      <c r="B22" s="18" t="s">
        <v>21</v>
      </c>
      <c r="C22" s="6">
        <v>28659</v>
      </c>
      <c r="D22" s="13">
        <f>C22/9</f>
        <v>3184.3333333333335</v>
      </c>
      <c r="E22" s="6">
        <v>28716</v>
      </c>
      <c r="F22" s="13">
        <f>E22/9</f>
        <v>3190.6666666666665</v>
      </c>
      <c r="G22" s="13">
        <f>(C22+F22)/10</f>
        <v>3184.9666666666667</v>
      </c>
      <c r="H22" s="10"/>
      <c r="I22" s="10"/>
      <c r="J22" s="11"/>
      <c r="K22" s="8"/>
      <c r="L22" s="12"/>
      <c r="M22" s="10"/>
      <c r="N22" s="12"/>
      <c r="O22" s="10"/>
    </row>
    <row r="23" spans="1:15" s="5" customFormat="1" ht="12">
      <c r="A23" s="7" t="s">
        <v>5</v>
      </c>
      <c r="B23" s="18" t="s">
        <v>96</v>
      </c>
      <c r="C23" s="6">
        <v>28441</v>
      </c>
      <c r="D23" s="13">
        <f>C23/9</f>
        <v>3160.1111111111113</v>
      </c>
      <c r="E23" s="6">
        <v>28774</v>
      </c>
      <c r="F23" s="13">
        <f>E23/9</f>
        <v>3197.1111111111113</v>
      </c>
      <c r="G23" s="13">
        <f>(C23+F23)/10</f>
        <v>3163.8111111111111</v>
      </c>
      <c r="H23" s="10"/>
      <c r="I23" s="10"/>
      <c r="J23" s="11"/>
      <c r="K23" s="8"/>
      <c r="L23" s="12"/>
      <c r="M23" s="10"/>
      <c r="N23" s="12"/>
      <c r="O23" s="10"/>
    </row>
    <row r="24" spans="1:15" s="5" customFormat="1" ht="12">
      <c r="A24" s="7" t="s">
        <v>6</v>
      </c>
      <c r="B24" s="18" t="s">
        <v>22</v>
      </c>
      <c r="C24" s="6">
        <v>28481</v>
      </c>
      <c r="D24" s="13">
        <f>C24/9</f>
        <v>3164.5555555555557</v>
      </c>
      <c r="E24" s="6">
        <v>28411</v>
      </c>
      <c r="F24" s="13">
        <f>E24/9</f>
        <v>3156.7777777777778</v>
      </c>
      <c r="G24" s="13">
        <f>(C24+F24)/10</f>
        <v>3163.7777777777778</v>
      </c>
      <c r="H24" s="10"/>
      <c r="I24" s="10"/>
      <c r="J24" s="11"/>
      <c r="K24" s="8"/>
      <c r="L24" s="12"/>
      <c r="M24" s="10"/>
      <c r="N24" s="12"/>
      <c r="O24" s="10"/>
    </row>
    <row r="25" spans="1:15" s="5" customFormat="1" ht="12">
      <c r="A25" s="7" t="s">
        <v>7</v>
      </c>
      <c r="B25" s="18" t="s">
        <v>61</v>
      </c>
      <c r="C25" s="6">
        <v>28282</v>
      </c>
      <c r="D25" s="13">
        <f>C25/9</f>
        <v>3142.4444444444443</v>
      </c>
      <c r="E25" s="6">
        <v>28962</v>
      </c>
      <c r="F25" s="13">
        <f>E25/9</f>
        <v>3218</v>
      </c>
      <c r="G25" s="13">
        <f>(C25+F25)/10</f>
        <v>3150</v>
      </c>
      <c r="H25" s="10"/>
      <c r="I25" s="10"/>
      <c r="J25" s="11"/>
      <c r="K25" s="8"/>
      <c r="L25" s="12"/>
      <c r="M25" s="10"/>
      <c r="N25" s="12"/>
      <c r="O25" s="10"/>
    </row>
    <row r="26" spans="1:15" s="5" customFormat="1" ht="12">
      <c r="A26" s="7" t="s">
        <v>8</v>
      </c>
      <c r="B26" s="18" t="s">
        <v>33</v>
      </c>
      <c r="C26" s="6">
        <v>28213</v>
      </c>
      <c r="D26" s="13">
        <f>C26/9</f>
        <v>3134.7777777777778</v>
      </c>
      <c r="E26" s="6">
        <v>29413</v>
      </c>
      <c r="F26" s="13">
        <f>E26/9</f>
        <v>3268.1111111111113</v>
      </c>
      <c r="G26" s="13">
        <f>(C26+F26)/10</f>
        <v>3148.1111111111109</v>
      </c>
      <c r="H26" s="10"/>
      <c r="I26" s="10"/>
      <c r="J26" s="11"/>
      <c r="K26" s="8"/>
      <c r="L26" s="12"/>
      <c r="M26" s="10"/>
      <c r="N26" s="12"/>
      <c r="O26" s="10"/>
    </row>
    <row r="27" spans="1:15" s="5" customFormat="1" ht="12">
      <c r="A27" s="7" t="s">
        <v>9</v>
      </c>
      <c r="B27" s="18" t="s">
        <v>55</v>
      </c>
      <c r="C27" s="6">
        <v>27608</v>
      </c>
      <c r="D27" s="13">
        <f>C27/9</f>
        <v>3067.5555555555557</v>
      </c>
      <c r="E27" s="6">
        <v>29056</v>
      </c>
      <c r="F27" s="13">
        <f>E27/9</f>
        <v>3228.4444444444443</v>
      </c>
      <c r="G27" s="13">
        <f>(C27+F27)/10</f>
        <v>3083.6444444444446</v>
      </c>
      <c r="H27" s="10"/>
      <c r="I27" s="10"/>
      <c r="J27" s="11"/>
      <c r="K27" s="8"/>
      <c r="L27" s="12"/>
      <c r="M27" s="10"/>
      <c r="N27" s="12"/>
      <c r="O27" s="10"/>
    </row>
    <row r="28" spans="1:15" ht="9.9499999999999993" customHeight="1"/>
    <row r="29" spans="1:15">
      <c r="B29" s="16" t="s">
        <v>86</v>
      </c>
    </row>
    <row r="30" spans="1:15">
      <c r="B30" s="17" t="s">
        <v>13</v>
      </c>
      <c r="C30" s="9" t="s">
        <v>14</v>
      </c>
      <c r="D30" s="9" t="s">
        <v>15</v>
      </c>
      <c r="E30" s="9" t="s">
        <v>16</v>
      </c>
      <c r="F30" s="9" t="s">
        <v>17</v>
      </c>
      <c r="G30" s="9" t="s">
        <v>18</v>
      </c>
    </row>
    <row r="31" spans="1:15" s="5" customFormat="1" ht="12">
      <c r="A31" s="7" t="s">
        <v>0</v>
      </c>
      <c r="B31" s="18" t="s">
        <v>68</v>
      </c>
      <c r="C31" s="6">
        <v>30526</v>
      </c>
      <c r="D31" s="13">
        <f>C31/9</f>
        <v>3391.7777777777778</v>
      </c>
      <c r="E31" s="6">
        <v>30564</v>
      </c>
      <c r="F31" s="13">
        <f>E31/9</f>
        <v>3396</v>
      </c>
      <c r="G31" s="13">
        <f>(C31+F31)/10</f>
        <v>3392.2</v>
      </c>
      <c r="H31" s="10"/>
      <c r="I31" s="10"/>
      <c r="J31" s="11"/>
      <c r="K31" s="8"/>
      <c r="L31" s="12"/>
      <c r="M31" s="10"/>
      <c r="N31" s="12"/>
      <c r="O31" s="10"/>
    </row>
    <row r="32" spans="1:15" s="5" customFormat="1" ht="12">
      <c r="A32" s="7" t="s">
        <v>1</v>
      </c>
      <c r="B32" s="18" t="s">
        <v>43</v>
      </c>
      <c r="C32" s="6">
        <v>29946</v>
      </c>
      <c r="D32" s="13">
        <f>C32/9</f>
        <v>3327.3333333333335</v>
      </c>
      <c r="E32" s="6">
        <v>30287</v>
      </c>
      <c r="F32" s="13">
        <f>E32/9</f>
        <v>3365.2222222222222</v>
      </c>
      <c r="G32" s="13">
        <f>(C32+F32)/10</f>
        <v>3331.1222222222218</v>
      </c>
      <c r="H32" s="10"/>
      <c r="I32" s="10"/>
      <c r="J32" s="11"/>
      <c r="K32" s="8"/>
      <c r="L32" s="12"/>
      <c r="M32" s="10"/>
      <c r="N32" s="12"/>
      <c r="O32" s="10"/>
    </row>
    <row r="33" spans="1:15" s="5" customFormat="1" ht="12">
      <c r="A33" s="7" t="s">
        <v>2</v>
      </c>
      <c r="B33" s="18" t="s">
        <v>31</v>
      </c>
      <c r="C33" s="6">
        <v>29543</v>
      </c>
      <c r="D33" s="13">
        <f>C33/9</f>
        <v>3282.5555555555557</v>
      </c>
      <c r="E33" s="6">
        <v>30415</v>
      </c>
      <c r="F33" s="13">
        <f>E33/9</f>
        <v>3379.4444444444443</v>
      </c>
      <c r="G33" s="13">
        <f>(C33+F33)/10</f>
        <v>3292.2444444444445</v>
      </c>
      <c r="H33" s="10"/>
      <c r="I33" s="10"/>
      <c r="J33" s="11"/>
      <c r="K33" s="8"/>
      <c r="L33" s="12"/>
      <c r="M33" s="10"/>
      <c r="N33" s="12"/>
      <c r="O33" s="10"/>
    </row>
    <row r="34" spans="1:15" s="5" customFormat="1" ht="12">
      <c r="A34" s="7" t="s">
        <v>3</v>
      </c>
      <c r="B34" s="18" t="s">
        <v>98</v>
      </c>
      <c r="C34" s="6">
        <v>29425</v>
      </c>
      <c r="D34" s="13">
        <f>C34/9</f>
        <v>3269.4444444444443</v>
      </c>
      <c r="E34" s="6">
        <v>30012</v>
      </c>
      <c r="F34" s="13">
        <f>E34/9</f>
        <v>3334.6666666666665</v>
      </c>
      <c r="G34" s="13">
        <f>(C34+F34)/10</f>
        <v>3275.9666666666667</v>
      </c>
      <c r="H34" s="10"/>
      <c r="I34" s="10"/>
      <c r="J34" s="11"/>
      <c r="K34" s="8"/>
      <c r="L34" s="12"/>
      <c r="M34" s="10"/>
      <c r="N34" s="12"/>
      <c r="O34" s="10"/>
    </row>
    <row r="35" spans="1:15" s="5" customFormat="1" ht="12">
      <c r="A35" s="7" t="s">
        <v>4</v>
      </c>
      <c r="B35" s="18" t="s">
        <v>50</v>
      </c>
      <c r="C35" s="6">
        <v>29185</v>
      </c>
      <c r="D35" s="13">
        <f>C35/9</f>
        <v>3242.7777777777778</v>
      </c>
      <c r="E35" s="6">
        <v>30316</v>
      </c>
      <c r="F35" s="13">
        <f>E35/9</f>
        <v>3368.4444444444443</v>
      </c>
      <c r="G35" s="13">
        <f>(C35+F35)/10</f>
        <v>3255.3444444444444</v>
      </c>
      <c r="H35" s="10"/>
      <c r="I35" s="10"/>
      <c r="J35" s="11"/>
      <c r="K35" s="8"/>
      <c r="L35" s="12"/>
      <c r="M35" s="10"/>
      <c r="N35" s="12"/>
      <c r="O35" s="10"/>
    </row>
    <row r="36" spans="1:15" s="5" customFormat="1" ht="12">
      <c r="A36" s="7" t="s">
        <v>5</v>
      </c>
      <c r="B36" s="18" t="s">
        <v>97</v>
      </c>
      <c r="C36" s="6">
        <v>29268</v>
      </c>
      <c r="D36" s="13">
        <f>C36/9</f>
        <v>3252</v>
      </c>
      <c r="E36" s="6">
        <v>29444</v>
      </c>
      <c r="F36" s="13">
        <f>E36/9</f>
        <v>3271.5555555555557</v>
      </c>
      <c r="G36" s="13">
        <f>(C36+F36)/10</f>
        <v>3253.9555555555553</v>
      </c>
      <c r="H36" s="10"/>
      <c r="I36" s="10"/>
      <c r="J36" s="11"/>
      <c r="K36" s="8"/>
      <c r="L36" s="12"/>
      <c r="M36" s="10"/>
      <c r="N36" s="12"/>
      <c r="O36" s="10"/>
    </row>
    <row r="37" spans="1:15" s="5" customFormat="1" ht="12">
      <c r="A37" s="7" t="s">
        <v>6</v>
      </c>
      <c r="B37" s="18" t="s">
        <v>76</v>
      </c>
      <c r="C37" s="6">
        <v>29226</v>
      </c>
      <c r="D37" s="13">
        <f>C37/9</f>
        <v>3247.3333333333335</v>
      </c>
      <c r="E37" s="6">
        <v>29334</v>
      </c>
      <c r="F37" s="13">
        <f>E37/9</f>
        <v>3259.3333333333335</v>
      </c>
      <c r="G37" s="13">
        <f>(C37+F37)/10</f>
        <v>3248.5333333333333</v>
      </c>
      <c r="H37" s="10"/>
      <c r="I37" s="10"/>
      <c r="J37" s="11"/>
      <c r="K37" s="8"/>
      <c r="L37" s="12"/>
      <c r="M37" s="10"/>
      <c r="N37" s="12"/>
      <c r="O37" s="10"/>
    </row>
    <row r="38" spans="1:15" s="5" customFormat="1" ht="12">
      <c r="A38" s="7" t="s">
        <v>7</v>
      </c>
      <c r="B38" s="18" t="s">
        <v>30</v>
      </c>
      <c r="C38" s="6">
        <v>28949</v>
      </c>
      <c r="D38" s="13">
        <f>C38/9</f>
        <v>3216.5555555555557</v>
      </c>
      <c r="E38" s="6">
        <v>29689</v>
      </c>
      <c r="F38" s="13">
        <f>E38/9</f>
        <v>3298.7777777777778</v>
      </c>
      <c r="G38" s="13">
        <f>(C38+F38)/10</f>
        <v>3224.7777777777778</v>
      </c>
      <c r="H38" s="10"/>
      <c r="I38" s="10"/>
      <c r="J38" s="11"/>
      <c r="K38" s="8"/>
      <c r="L38" s="12"/>
      <c r="M38" s="10"/>
      <c r="N38" s="12"/>
      <c r="O38" s="10"/>
    </row>
    <row r="39" spans="1:15" s="5" customFormat="1" ht="12">
      <c r="A39" s="7" t="s">
        <v>8</v>
      </c>
      <c r="B39" s="18" t="s">
        <v>24</v>
      </c>
      <c r="C39" s="6">
        <v>29011</v>
      </c>
      <c r="D39" s="13">
        <f>C39/9</f>
        <v>3223.4444444444443</v>
      </c>
      <c r="E39" s="6">
        <v>29105</v>
      </c>
      <c r="F39" s="13">
        <f>E39/9</f>
        <v>3233.8888888888887</v>
      </c>
      <c r="G39" s="13">
        <f>(C39+F39)/10</f>
        <v>3224.4888888888891</v>
      </c>
      <c r="H39" s="10"/>
      <c r="I39" s="10"/>
      <c r="J39" s="11"/>
      <c r="K39" s="8"/>
      <c r="L39" s="12"/>
      <c r="M39" s="10"/>
      <c r="N39" s="12"/>
      <c r="O39" s="10"/>
    </row>
    <row r="40" spans="1:15" s="5" customFormat="1" ht="12">
      <c r="A40" s="7" t="s">
        <v>9</v>
      </c>
      <c r="B40" s="18" t="s">
        <v>23</v>
      </c>
      <c r="C40" s="6">
        <v>28863</v>
      </c>
      <c r="D40" s="13">
        <f>C40/9</f>
        <v>3207</v>
      </c>
      <c r="E40" s="6">
        <v>29623</v>
      </c>
      <c r="F40" s="13">
        <f>E40/9</f>
        <v>3291.4444444444443</v>
      </c>
      <c r="G40" s="13">
        <f>(C40+F40)/10</f>
        <v>3215.4444444444443</v>
      </c>
      <c r="H40" s="10"/>
      <c r="I40" s="10"/>
      <c r="J40" s="11"/>
      <c r="K40" s="8"/>
      <c r="L40" s="12"/>
      <c r="M40" s="10"/>
      <c r="N40" s="12"/>
      <c r="O40" s="10"/>
    </row>
    <row r="41" spans="1:15" ht="9.9499999999999993" customHeight="1"/>
    <row r="42" spans="1:15">
      <c r="B42" s="16" t="s">
        <v>87</v>
      </c>
    </row>
    <row r="43" spans="1:15">
      <c r="B43" s="17" t="s">
        <v>13</v>
      </c>
      <c r="C43" s="9" t="s">
        <v>14</v>
      </c>
      <c r="D43" s="9" t="s">
        <v>15</v>
      </c>
      <c r="E43" s="9" t="s">
        <v>16</v>
      </c>
      <c r="F43" s="9" t="s">
        <v>17</v>
      </c>
      <c r="G43" s="9" t="s">
        <v>18</v>
      </c>
    </row>
    <row r="44" spans="1:15" s="5" customFormat="1" ht="12">
      <c r="A44" s="7" t="s">
        <v>0</v>
      </c>
      <c r="B44" s="18" t="s">
        <v>70</v>
      </c>
      <c r="C44" s="6">
        <v>29193</v>
      </c>
      <c r="D44" s="13">
        <f>C44/9</f>
        <v>3243.6666666666665</v>
      </c>
      <c r="E44" s="6">
        <v>29098</v>
      </c>
      <c r="F44" s="13">
        <f>E44/9</f>
        <v>3233.1111111111113</v>
      </c>
      <c r="G44" s="13">
        <f>(C44+F44)/10</f>
        <v>3242.6111111111109</v>
      </c>
      <c r="H44" s="10"/>
      <c r="I44" s="10"/>
      <c r="J44" s="11"/>
      <c r="K44" s="8"/>
      <c r="L44" s="12"/>
      <c r="M44" s="10"/>
      <c r="N44" s="12"/>
      <c r="O44" s="10"/>
    </row>
    <row r="45" spans="1:15" s="5" customFormat="1" ht="12">
      <c r="A45" s="7" t="s">
        <v>1</v>
      </c>
      <c r="B45" s="18" t="s">
        <v>27</v>
      </c>
      <c r="C45" s="6">
        <v>28584</v>
      </c>
      <c r="D45" s="13">
        <f>C45/9</f>
        <v>3176</v>
      </c>
      <c r="E45" s="6">
        <v>28771</v>
      </c>
      <c r="F45" s="13">
        <f>E45/9</f>
        <v>3196.7777777777778</v>
      </c>
      <c r="G45" s="13">
        <f>(C45+F45)/10</f>
        <v>3178.0777777777776</v>
      </c>
      <c r="H45" s="10"/>
      <c r="I45" s="10"/>
      <c r="J45" s="11"/>
      <c r="K45" s="8"/>
      <c r="L45" s="12"/>
      <c r="M45" s="10"/>
      <c r="N45" s="12"/>
      <c r="O45" s="10"/>
    </row>
    <row r="46" spans="1:15" s="5" customFormat="1" ht="12">
      <c r="A46" s="7" t="s">
        <v>2</v>
      </c>
      <c r="B46" s="18" t="s">
        <v>67</v>
      </c>
      <c r="C46" s="6">
        <v>27970</v>
      </c>
      <c r="D46" s="13">
        <f>C46/9</f>
        <v>3107.7777777777778</v>
      </c>
      <c r="E46" s="6">
        <v>28950</v>
      </c>
      <c r="F46" s="13">
        <f>E46/9</f>
        <v>3216.6666666666665</v>
      </c>
      <c r="G46" s="13">
        <f>(C46+F46)/10</f>
        <v>3118.666666666667</v>
      </c>
      <c r="H46" s="10"/>
      <c r="I46" s="10"/>
      <c r="J46" s="11"/>
      <c r="K46" s="8"/>
      <c r="L46" s="12"/>
      <c r="M46" s="10"/>
      <c r="N46" s="12"/>
      <c r="O46" s="10"/>
    </row>
    <row r="47" spans="1:15" s="5" customFormat="1" ht="12">
      <c r="A47" s="7" t="s">
        <v>3</v>
      </c>
      <c r="B47" s="18" t="s">
        <v>43</v>
      </c>
      <c r="C47" s="6">
        <v>27981</v>
      </c>
      <c r="D47" s="13">
        <f>C47/9</f>
        <v>3109</v>
      </c>
      <c r="E47" s="6">
        <v>28700</v>
      </c>
      <c r="F47" s="13">
        <f>E47/9</f>
        <v>3188.8888888888887</v>
      </c>
      <c r="G47" s="13">
        <f>(C47+F47)/10</f>
        <v>3116.9888888888891</v>
      </c>
      <c r="H47" s="10"/>
      <c r="I47" s="10"/>
      <c r="J47" s="11"/>
      <c r="K47" s="8"/>
      <c r="L47" s="12"/>
      <c r="M47" s="10"/>
      <c r="N47" s="12"/>
      <c r="O47" s="10"/>
    </row>
    <row r="48" spans="1:15" s="5" customFormat="1" ht="12">
      <c r="A48" s="7" t="s">
        <v>4</v>
      </c>
      <c r="B48" s="18" t="s">
        <v>81</v>
      </c>
      <c r="C48" s="6">
        <v>27959</v>
      </c>
      <c r="D48" s="13">
        <f>C48/9</f>
        <v>3106.5555555555557</v>
      </c>
      <c r="E48" s="6">
        <v>28818</v>
      </c>
      <c r="F48" s="13">
        <f>E48/9</f>
        <v>3202</v>
      </c>
      <c r="G48" s="13">
        <f>(C48+F48)/10</f>
        <v>3116.1</v>
      </c>
      <c r="H48" s="10"/>
      <c r="I48" s="10"/>
      <c r="J48" s="11"/>
      <c r="K48" s="8"/>
      <c r="L48" s="12"/>
      <c r="M48" s="10"/>
      <c r="N48" s="12"/>
      <c r="O48" s="10"/>
    </row>
    <row r="49" spans="1:15" s="5" customFormat="1" ht="12">
      <c r="A49" s="7" t="s">
        <v>5</v>
      </c>
      <c r="B49" s="18" t="s">
        <v>20</v>
      </c>
      <c r="C49" s="6">
        <v>27937</v>
      </c>
      <c r="D49" s="13">
        <f>C49/9</f>
        <v>3104.1111111111113</v>
      </c>
      <c r="E49" s="6">
        <v>28183</v>
      </c>
      <c r="F49" s="13">
        <f>E49/9</f>
        <v>3131.4444444444443</v>
      </c>
      <c r="G49" s="13">
        <f>(C49+F49)/10</f>
        <v>3106.8444444444444</v>
      </c>
      <c r="H49" s="10"/>
      <c r="I49" s="10"/>
      <c r="J49" s="11"/>
      <c r="K49" s="8"/>
      <c r="L49" s="12"/>
      <c r="M49" s="10"/>
      <c r="N49" s="12"/>
      <c r="O49" s="10"/>
    </row>
    <row r="50" spans="1:15" s="5" customFormat="1" ht="12">
      <c r="A50" s="7" t="s">
        <v>6</v>
      </c>
      <c r="B50" s="18" t="s">
        <v>65</v>
      </c>
      <c r="C50" s="6">
        <v>27401</v>
      </c>
      <c r="D50" s="13">
        <f>C50/9</f>
        <v>3044.5555555555557</v>
      </c>
      <c r="E50" s="6">
        <v>28719</v>
      </c>
      <c r="F50" s="13">
        <f>E50/9</f>
        <v>3191</v>
      </c>
      <c r="G50" s="13">
        <f>(C50+F50)/10</f>
        <v>3059.2</v>
      </c>
      <c r="H50" s="10"/>
      <c r="I50" s="10"/>
      <c r="J50" s="11"/>
      <c r="K50" s="8"/>
      <c r="L50" s="12"/>
      <c r="M50" s="10"/>
      <c r="N50" s="12"/>
      <c r="O50" s="10"/>
    </row>
    <row r="51" spans="1:15" s="5" customFormat="1" ht="12">
      <c r="A51" s="6" t="s">
        <v>7</v>
      </c>
      <c r="B51" s="18" t="s">
        <v>98</v>
      </c>
      <c r="C51" s="6">
        <v>27344</v>
      </c>
      <c r="D51" s="13">
        <f>C51/9</f>
        <v>3038.2222222222222</v>
      </c>
      <c r="E51" s="6">
        <v>27058</v>
      </c>
      <c r="F51" s="13">
        <f>E51/9</f>
        <v>3006.4444444444443</v>
      </c>
      <c r="G51" s="13">
        <f>(C51+F51)/10</f>
        <v>3035.0444444444447</v>
      </c>
      <c r="H51" s="10"/>
      <c r="I51" s="10"/>
      <c r="J51" s="11"/>
      <c r="K51" s="8"/>
      <c r="L51" s="12"/>
      <c r="M51" s="10"/>
      <c r="N51" s="12"/>
      <c r="O51" s="10"/>
    </row>
    <row r="52" spans="1:15" s="5" customFormat="1" ht="12">
      <c r="A52" s="6" t="s">
        <v>8</v>
      </c>
      <c r="B52" s="18" t="s">
        <v>44</v>
      </c>
      <c r="C52" s="6">
        <v>27156</v>
      </c>
      <c r="D52" s="13">
        <f>C52/9</f>
        <v>3017.3333333333335</v>
      </c>
      <c r="E52" s="6">
        <v>28094</v>
      </c>
      <c r="F52" s="13">
        <f>E52/9</f>
        <v>3121.5555555555557</v>
      </c>
      <c r="G52" s="13">
        <f>(C52+F52)/10</f>
        <v>3027.7555555555555</v>
      </c>
      <c r="H52" s="10"/>
      <c r="I52" s="10"/>
      <c r="J52" s="11"/>
      <c r="K52" s="8"/>
      <c r="L52" s="12"/>
      <c r="M52" s="10"/>
      <c r="N52" s="12"/>
      <c r="O52" s="10"/>
    </row>
    <row r="53" spans="1:15" s="5" customFormat="1" ht="12">
      <c r="A53" s="6" t="s">
        <v>9</v>
      </c>
      <c r="B53" s="18" t="s">
        <v>23</v>
      </c>
      <c r="C53" s="6">
        <v>26777</v>
      </c>
      <c r="D53" s="13">
        <f>C53/9</f>
        <v>2975.2222222222222</v>
      </c>
      <c r="E53" s="6">
        <v>27561</v>
      </c>
      <c r="F53" s="13">
        <f>E53/9</f>
        <v>3062.3333333333335</v>
      </c>
      <c r="G53" s="13">
        <f>(C53+F53)/10</f>
        <v>2983.9333333333334</v>
      </c>
      <c r="H53" s="10"/>
      <c r="I53" s="10"/>
      <c r="J53" s="11"/>
      <c r="K53" s="8"/>
      <c r="L53" s="12"/>
      <c r="M53" s="10"/>
      <c r="N53" s="12"/>
      <c r="O53" s="10"/>
    </row>
    <row r="54" spans="1:15" ht="9.9499999999999993" customHeight="1"/>
    <row r="55" spans="1:15">
      <c r="B55" s="16" t="s">
        <v>88</v>
      </c>
    </row>
    <row r="56" spans="1:15">
      <c r="B56" s="17" t="s">
        <v>13</v>
      </c>
      <c r="C56" s="9" t="s">
        <v>14</v>
      </c>
      <c r="D56" s="9" t="s">
        <v>15</v>
      </c>
      <c r="E56" s="9" t="s">
        <v>16</v>
      </c>
      <c r="F56" s="9" t="s">
        <v>17</v>
      </c>
      <c r="G56" s="9" t="s">
        <v>18</v>
      </c>
    </row>
    <row r="57" spans="1:15" s="5" customFormat="1" ht="12">
      <c r="A57" s="7" t="s">
        <v>0</v>
      </c>
      <c r="B57" s="18" t="s">
        <v>71</v>
      </c>
      <c r="C57" s="6">
        <v>15331</v>
      </c>
      <c r="D57" s="13">
        <f>C57/5</f>
        <v>3066.2</v>
      </c>
      <c r="E57" s="6">
        <v>15677</v>
      </c>
      <c r="F57" s="13">
        <f>E57/5</f>
        <v>3135.4</v>
      </c>
      <c r="G57" s="13">
        <f>(C57+F57)/6</f>
        <v>3077.7333333333336</v>
      </c>
      <c r="H57" s="10"/>
      <c r="I57" s="10"/>
      <c r="J57" s="11"/>
      <c r="K57" s="8"/>
      <c r="L57" s="12"/>
      <c r="M57" s="10"/>
      <c r="N57" s="12"/>
      <c r="O57" s="10"/>
    </row>
    <row r="58" spans="1:15" s="5" customFormat="1" ht="12">
      <c r="A58" s="7" t="s">
        <v>1</v>
      </c>
      <c r="B58" s="18" t="s">
        <v>72</v>
      </c>
      <c r="C58" s="6">
        <v>14777</v>
      </c>
      <c r="D58" s="13">
        <f>C58/4.833333</f>
        <v>3057.3105556765904</v>
      </c>
      <c r="E58" s="6">
        <v>15222</v>
      </c>
      <c r="F58" s="13">
        <f>E58/5</f>
        <v>3044.4</v>
      </c>
      <c r="G58" s="13">
        <f>(C58+F58)/5.833333</f>
        <v>3055.0973174341329</v>
      </c>
      <c r="H58" s="10"/>
      <c r="I58" s="10"/>
      <c r="J58" s="11"/>
      <c r="K58" s="8"/>
      <c r="L58" s="12"/>
      <c r="M58" s="10"/>
      <c r="N58" s="12"/>
      <c r="O58" s="10"/>
    </row>
    <row r="59" spans="1:15" s="5" customFormat="1" ht="12">
      <c r="A59" s="7" t="s">
        <v>2</v>
      </c>
      <c r="B59" s="18" t="s">
        <v>64</v>
      </c>
      <c r="C59" s="6">
        <v>15154</v>
      </c>
      <c r="D59" s="13">
        <f>C59/5</f>
        <v>3030.8</v>
      </c>
      <c r="E59" s="6">
        <v>15731</v>
      </c>
      <c r="F59" s="13">
        <f>E59/5</f>
        <v>3146.2</v>
      </c>
      <c r="G59" s="13">
        <f>(C59+F59)/6</f>
        <v>3050.0333333333333</v>
      </c>
      <c r="H59" s="10"/>
      <c r="I59" s="10"/>
      <c r="J59" s="11"/>
      <c r="K59" s="8"/>
      <c r="L59" s="12"/>
      <c r="M59" s="10"/>
      <c r="N59" s="12"/>
      <c r="O59" s="10"/>
    </row>
    <row r="60" spans="1:15" s="5" customFormat="1" ht="12">
      <c r="A60" s="7" t="s">
        <v>3</v>
      </c>
      <c r="B60" s="18" t="s">
        <v>108</v>
      </c>
      <c r="C60" s="6">
        <v>15151</v>
      </c>
      <c r="D60" s="13">
        <f>C60/5</f>
        <v>3030.2</v>
      </c>
      <c r="E60" s="6">
        <v>15209</v>
      </c>
      <c r="F60" s="13">
        <f>E60/5</f>
        <v>3041.8</v>
      </c>
      <c r="G60" s="13">
        <f>(C60+F60)/6</f>
        <v>3032.1333333333332</v>
      </c>
      <c r="H60" s="10"/>
      <c r="I60" s="10"/>
      <c r="J60" s="11"/>
      <c r="K60" s="8"/>
      <c r="L60" s="12"/>
      <c r="M60" s="10"/>
      <c r="N60" s="12"/>
      <c r="O60" s="10"/>
    </row>
    <row r="61" spans="1:15" s="5" customFormat="1" ht="12">
      <c r="A61" s="7" t="s">
        <v>4</v>
      </c>
      <c r="B61" s="18" t="s">
        <v>107</v>
      </c>
      <c r="C61" s="6">
        <v>14306</v>
      </c>
      <c r="D61" s="13">
        <f>C61/5</f>
        <v>2861.2</v>
      </c>
      <c r="E61" s="6">
        <v>14509</v>
      </c>
      <c r="F61" s="13">
        <f>E61/5</f>
        <v>2901.8</v>
      </c>
      <c r="G61" s="13">
        <f>(C61+F61)/6</f>
        <v>2867.9666666666667</v>
      </c>
      <c r="H61" s="10"/>
      <c r="I61" s="10"/>
      <c r="J61" s="11"/>
      <c r="K61" s="8"/>
      <c r="L61" s="12"/>
      <c r="M61" s="10"/>
      <c r="N61" s="12"/>
      <c r="O61" s="10"/>
    </row>
    <row r="62" spans="1:15" s="5" customFormat="1" ht="12">
      <c r="A62" s="7" t="s">
        <v>5</v>
      </c>
      <c r="B62" s="18" t="s">
        <v>24</v>
      </c>
      <c r="C62" s="6">
        <v>14023</v>
      </c>
      <c r="D62" s="13">
        <f>C62/5</f>
        <v>2804.6</v>
      </c>
      <c r="E62" s="6">
        <v>14155</v>
      </c>
      <c r="F62" s="13">
        <f>E62/5</f>
        <v>2831</v>
      </c>
      <c r="G62" s="13">
        <f>(C62+F62)/6</f>
        <v>2809</v>
      </c>
      <c r="H62" s="10"/>
      <c r="I62" s="10"/>
      <c r="J62" s="11"/>
      <c r="K62" s="8"/>
      <c r="L62" s="12"/>
      <c r="M62" s="10"/>
      <c r="N62" s="12"/>
      <c r="O62" s="10"/>
    </row>
    <row r="63" spans="1:15" s="5" customFormat="1" ht="12">
      <c r="A63" s="11"/>
      <c r="B63" s="20"/>
      <c r="C63" s="11"/>
      <c r="D63" s="21"/>
      <c r="E63" s="11"/>
      <c r="F63" s="21"/>
      <c r="G63" s="21"/>
      <c r="H63" s="10"/>
      <c r="I63" s="10"/>
      <c r="J63" s="11"/>
      <c r="K63" s="8"/>
      <c r="L63" s="12"/>
      <c r="M63" s="10"/>
      <c r="N63" s="12"/>
      <c r="O63" s="10"/>
    </row>
    <row r="64" spans="1:15" ht="9.9499999999999993" customHeight="1">
      <c r="A64" s="3"/>
      <c r="B64" s="19"/>
    </row>
    <row r="65" spans="1:15">
      <c r="B65" s="16" t="s">
        <v>89</v>
      </c>
    </row>
    <row r="66" spans="1:15">
      <c r="B66" s="17" t="s">
        <v>13</v>
      </c>
      <c r="C66" s="9" t="s">
        <v>14</v>
      </c>
      <c r="D66" s="9" t="s">
        <v>15</v>
      </c>
      <c r="E66" s="9" t="s">
        <v>16</v>
      </c>
      <c r="F66" s="9" t="s">
        <v>17</v>
      </c>
      <c r="G66" s="9" t="s">
        <v>18</v>
      </c>
    </row>
    <row r="67" spans="1:15" s="5" customFormat="1" ht="12">
      <c r="A67" s="7" t="s">
        <v>0</v>
      </c>
      <c r="B67" s="18" t="s">
        <v>35</v>
      </c>
      <c r="C67" s="6">
        <v>29347</v>
      </c>
      <c r="D67" s="13">
        <f>C67/9</f>
        <v>3260.7777777777778</v>
      </c>
      <c r="E67" s="6">
        <v>29918</v>
      </c>
      <c r="F67" s="13">
        <f>E67/9</f>
        <v>3324.2222222222222</v>
      </c>
      <c r="G67" s="13">
        <f>(C67+F67)/10</f>
        <v>3267.1222222222223</v>
      </c>
      <c r="H67" s="10"/>
      <c r="I67" s="10"/>
      <c r="J67" s="11"/>
      <c r="K67" s="8"/>
      <c r="L67" s="12"/>
      <c r="M67" s="10"/>
      <c r="N67" s="12"/>
      <c r="O67" s="10"/>
    </row>
    <row r="68" spans="1:15" s="5" customFormat="1" ht="12">
      <c r="A68" s="7" t="s">
        <v>1</v>
      </c>
      <c r="B68" s="18" t="s">
        <v>74</v>
      </c>
      <c r="C68" s="6">
        <v>29372</v>
      </c>
      <c r="D68" s="13">
        <f>C68/9</f>
        <v>3263.5555555555557</v>
      </c>
      <c r="E68" s="6">
        <v>29555</v>
      </c>
      <c r="F68" s="13">
        <f>E68/9</f>
        <v>3283.8888888888887</v>
      </c>
      <c r="G68" s="13">
        <f>(C68+F68)/10</f>
        <v>3265.588888888889</v>
      </c>
      <c r="H68" s="10"/>
      <c r="I68" s="10"/>
      <c r="J68" s="11"/>
      <c r="K68" s="8"/>
      <c r="L68" s="12"/>
      <c r="M68" s="10"/>
      <c r="N68" s="12"/>
      <c r="O68" s="10"/>
    </row>
    <row r="69" spans="1:15" s="5" customFormat="1" ht="12">
      <c r="A69" s="7" t="s">
        <v>2</v>
      </c>
      <c r="B69" s="18" t="s">
        <v>75</v>
      </c>
      <c r="C69" s="6">
        <v>29331</v>
      </c>
      <c r="D69" s="13">
        <f>C69/9</f>
        <v>3259</v>
      </c>
      <c r="E69" s="6">
        <v>29757</v>
      </c>
      <c r="F69" s="13">
        <f>E69/9</f>
        <v>3306.3333333333335</v>
      </c>
      <c r="G69" s="13">
        <f>(C69+F69)/10</f>
        <v>3263.7333333333331</v>
      </c>
      <c r="H69" s="10"/>
      <c r="I69" s="10"/>
      <c r="J69" s="11"/>
      <c r="K69" s="8"/>
      <c r="L69" s="12"/>
      <c r="M69" s="10"/>
      <c r="N69" s="12"/>
      <c r="O69" s="10"/>
    </row>
    <row r="70" spans="1:15" s="5" customFormat="1" ht="12">
      <c r="A70" s="7" t="s">
        <v>3</v>
      </c>
      <c r="B70" s="18" t="s">
        <v>101</v>
      </c>
      <c r="C70" s="6">
        <v>29122</v>
      </c>
      <c r="D70" s="13">
        <f>C70/9</f>
        <v>3235.7777777777778</v>
      </c>
      <c r="E70" s="6">
        <v>29765</v>
      </c>
      <c r="F70" s="13">
        <f>E70/9</f>
        <v>3307.2222222222222</v>
      </c>
      <c r="G70" s="13">
        <f>(C70+F70)/10</f>
        <v>3242.9222222222224</v>
      </c>
      <c r="H70" s="10"/>
      <c r="I70" s="10"/>
      <c r="J70" s="11"/>
      <c r="K70" s="8"/>
      <c r="L70" s="12"/>
      <c r="M70" s="10"/>
      <c r="N70" s="12"/>
      <c r="O70" s="10"/>
    </row>
    <row r="71" spans="1:15" s="5" customFormat="1" ht="12">
      <c r="A71" s="7" t="s">
        <v>4</v>
      </c>
      <c r="B71" s="18" t="s">
        <v>79</v>
      </c>
      <c r="C71" s="6">
        <v>28948</v>
      </c>
      <c r="D71" s="13">
        <f>C71/9</f>
        <v>3216.4444444444443</v>
      </c>
      <c r="E71" s="6">
        <v>28516</v>
      </c>
      <c r="F71" s="13">
        <f>E71/9</f>
        <v>3168.4444444444443</v>
      </c>
      <c r="G71" s="13">
        <f>(C71+F71)/10</f>
        <v>3211.6444444444446</v>
      </c>
      <c r="H71" s="10"/>
      <c r="I71" s="10"/>
      <c r="J71" s="11"/>
      <c r="K71" s="8"/>
      <c r="L71" s="12"/>
      <c r="M71" s="10"/>
      <c r="N71" s="12"/>
      <c r="O71" s="10"/>
    </row>
    <row r="72" spans="1:15" s="5" customFormat="1" ht="12">
      <c r="A72" s="7" t="s">
        <v>5</v>
      </c>
      <c r="B72" s="18" t="s">
        <v>64</v>
      </c>
      <c r="C72" s="6">
        <v>28694</v>
      </c>
      <c r="D72" s="13">
        <f>C72/9</f>
        <v>3188.2222222222222</v>
      </c>
      <c r="E72" s="6">
        <v>30311</v>
      </c>
      <c r="F72" s="13">
        <f>E72/9</f>
        <v>3367.8888888888887</v>
      </c>
      <c r="G72" s="13">
        <f>(C72+F72)/10</f>
        <v>3206.1888888888889</v>
      </c>
      <c r="H72" s="10"/>
      <c r="I72" s="10"/>
      <c r="J72" s="11"/>
      <c r="K72" s="8"/>
      <c r="L72" s="12"/>
      <c r="M72" s="10"/>
      <c r="N72" s="12"/>
      <c r="O72" s="10"/>
    </row>
    <row r="73" spans="1:15" s="5" customFormat="1" ht="12">
      <c r="A73" s="7" t="s">
        <v>6</v>
      </c>
      <c r="B73" s="18" t="s">
        <v>100</v>
      </c>
      <c r="C73" s="6">
        <v>28792</v>
      </c>
      <c r="D73" s="13">
        <f>C73/9</f>
        <v>3199.1111111111113</v>
      </c>
      <c r="E73" s="6">
        <v>29271</v>
      </c>
      <c r="F73" s="13">
        <f>E73/9</f>
        <v>3252.3333333333335</v>
      </c>
      <c r="G73" s="13">
        <f>(C73+F73)/10</f>
        <v>3204.4333333333334</v>
      </c>
      <c r="H73" s="10"/>
      <c r="I73" s="10"/>
      <c r="J73" s="11"/>
      <c r="K73" s="8"/>
      <c r="L73" s="12"/>
      <c r="M73" s="10"/>
      <c r="N73" s="12"/>
      <c r="O73" s="10"/>
    </row>
    <row r="74" spans="1:15" s="5" customFormat="1" ht="12">
      <c r="A74" s="7" t="s">
        <v>7</v>
      </c>
      <c r="B74" s="18" t="s">
        <v>58</v>
      </c>
      <c r="C74" s="6">
        <v>28496</v>
      </c>
      <c r="D74" s="13">
        <f>C74/9</f>
        <v>3166.2222222222222</v>
      </c>
      <c r="E74" s="6">
        <v>28872</v>
      </c>
      <c r="F74" s="13">
        <f>E74/9</f>
        <v>3208</v>
      </c>
      <c r="G74" s="13">
        <f>(C74+F74)/10</f>
        <v>3170.4</v>
      </c>
      <c r="H74" s="10"/>
      <c r="I74" s="10"/>
      <c r="J74" s="11"/>
      <c r="K74" s="8"/>
      <c r="L74" s="12"/>
      <c r="M74" s="10"/>
      <c r="N74" s="12"/>
      <c r="O74" s="10"/>
    </row>
    <row r="75" spans="1:15" s="5" customFormat="1" ht="12">
      <c r="A75" s="7" t="s">
        <v>8</v>
      </c>
      <c r="B75" s="18" t="s">
        <v>99</v>
      </c>
      <c r="C75" s="6">
        <v>28552</v>
      </c>
      <c r="D75" s="13">
        <f>C75/9</f>
        <v>3172.4444444444443</v>
      </c>
      <c r="E75" s="6">
        <v>28342</v>
      </c>
      <c r="F75" s="13">
        <f>E75/9</f>
        <v>3149.1111111111113</v>
      </c>
      <c r="G75" s="13">
        <f>(C75+F75)/10</f>
        <v>3170.1111111111109</v>
      </c>
      <c r="H75" s="10"/>
      <c r="I75" s="10"/>
      <c r="J75" s="11"/>
      <c r="K75" s="8"/>
      <c r="L75" s="12"/>
      <c r="M75" s="10"/>
      <c r="N75" s="12"/>
      <c r="O75" s="10"/>
    </row>
    <row r="76" spans="1:15" s="5" customFormat="1" ht="12">
      <c r="A76" s="7" t="s">
        <v>9</v>
      </c>
      <c r="B76" s="18" t="s">
        <v>56</v>
      </c>
      <c r="C76" s="6">
        <v>28465</v>
      </c>
      <c r="D76" s="13">
        <f>C76/9</f>
        <v>3162.7777777777778</v>
      </c>
      <c r="E76" s="6">
        <v>28759</v>
      </c>
      <c r="F76" s="13">
        <f>E76/9</f>
        <v>3195.4444444444443</v>
      </c>
      <c r="G76" s="13">
        <f>(C76+F76)/10</f>
        <v>3166.0444444444447</v>
      </c>
      <c r="H76" s="10"/>
      <c r="I76" s="10"/>
      <c r="J76" s="11"/>
      <c r="K76" s="8"/>
      <c r="L76" s="12"/>
      <c r="M76" s="10"/>
      <c r="N76" s="12"/>
      <c r="O76" s="10"/>
    </row>
    <row r="77" spans="1:15" ht="9.9499999999999993" customHeight="1"/>
    <row r="78" spans="1:15">
      <c r="B78" s="16" t="s">
        <v>90</v>
      </c>
    </row>
    <row r="79" spans="1:15">
      <c r="B79" s="17" t="s">
        <v>13</v>
      </c>
      <c r="C79" s="9" t="s">
        <v>14</v>
      </c>
      <c r="D79" s="9" t="s">
        <v>15</v>
      </c>
      <c r="E79" s="9" t="s">
        <v>16</v>
      </c>
      <c r="F79" s="9" t="s">
        <v>17</v>
      </c>
      <c r="G79" s="9" t="s">
        <v>18</v>
      </c>
    </row>
    <row r="80" spans="1:15" s="5" customFormat="1" ht="12">
      <c r="A80" s="7" t="s">
        <v>0</v>
      </c>
      <c r="B80" s="18" t="s">
        <v>45</v>
      </c>
      <c r="C80" s="6">
        <v>29755</v>
      </c>
      <c r="D80" s="13">
        <f>C80/9</f>
        <v>3306.1111111111113</v>
      </c>
      <c r="E80" s="6">
        <v>29340</v>
      </c>
      <c r="F80" s="13">
        <f>E80/9</f>
        <v>3260</v>
      </c>
      <c r="G80" s="13">
        <f>(C80+F80)/10</f>
        <v>3301.5</v>
      </c>
      <c r="H80" s="10"/>
      <c r="I80" s="10"/>
      <c r="J80" s="11"/>
      <c r="K80" s="8"/>
      <c r="L80" s="12"/>
      <c r="M80" s="10"/>
      <c r="N80" s="12"/>
      <c r="O80" s="10"/>
    </row>
    <row r="81" spans="1:15" s="5" customFormat="1" ht="12">
      <c r="A81" s="7" t="s">
        <v>1</v>
      </c>
      <c r="B81" s="18" t="s">
        <v>34</v>
      </c>
      <c r="C81" s="6">
        <v>29516</v>
      </c>
      <c r="D81" s="13">
        <f>C81/9</f>
        <v>3279.5555555555557</v>
      </c>
      <c r="E81" s="6">
        <v>30061</v>
      </c>
      <c r="F81" s="13">
        <f>E81/9</f>
        <v>3340.1111111111113</v>
      </c>
      <c r="G81" s="13">
        <f>(C81+F81)/10</f>
        <v>3285.6111111111109</v>
      </c>
      <c r="H81" s="10"/>
      <c r="I81" s="10"/>
      <c r="J81" s="11"/>
      <c r="K81" s="8"/>
      <c r="L81" s="12"/>
      <c r="M81" s="10"/>
      <c r="N81" s="12"/>
      <c r="O81" s="10"/>
    </row>
    <row r="82" spans="1:15" s="5" customFormat="1" ht="12">
      <c r="A82" s="7" t="s">
        <v>2</v>
      </c>
      <c r="B82" s="18" t="s">
        <v>103</v>
      </c>
      <c r="C82" s="6">
        <v>29357</v>
      </c>
      <c r="D82" s="13">
        <f>C82/9</f>
        <v>3261.8888888888887</v>
      </c>
      <c r="E82" s="6">
        <v>29488</v>
      </c>
      <c r="F82" s="13">
        <f>E82/9</f>
        <v>3276.4444444444443</v>
      </c>
      <c r="G82" s="13">
        <f>(C82+F82)/10</f>
        <v>3263.3444444444444</v>
      </c>
      <c r="H82" s="10"/>
      <c r="I82" s="10"/>
      <c r="J82" s="11"/>
      <c r="K82" s="8"/>
      <c r="L82" s="12"/>
      <c r="M82" s="10"/>
      <c r="N82" s="12"/>
      <c r="O82" s="10"/>
    </row>
    <row r="83" spans="1:15" s="5" customFormat="1" ht="12">
      <c r="A83" s="7" t="s">
        <v>3</v>
      </c>
      <c r="B83" s="18" t="s">
        <v>46</v>
      </c>
      <c r="C83" s="6">
        <v>29329</v>
      </c>
      <c r="D83" s="13">
        <f>C83/9</f>
        <v>3258.7777777777778</v>
      </c>
      <c r="E83" s="6">
        <v>29529</v>
      </c>
      <c r="F83" s="13">
        <f>E83/9</f>
        <v>3281</v>
      </c>
      <c r="G83" s="13">
        <f>(C83+F83)/10</f>
        <v>3261</v>
      </c>
      <c r="H83" s="10"/>
      <c r="I83" s="10"/>
      <c r="J83" s="11"/>
      <c r="K83" s="8"/>
      <c r="L83" s="12"/>
      <c r="M83" s="10"/>
      <c r="N83" s="12"/>
      <c r="O83" s="10"/>
    </row>
    <row r="84" spans="1:15" s="5" customFormat="1" ht="12">
      <c r="A84" s="7" t="s">
        <v>4</v>
      </c>
      <c r="B84" s="18" t="s">
        <v>59</v>
      </c>
      <c r="C84" s="6">
        <v>29187</v>
      </c>
      <c r="D84" s="13">
        <f>C84/9</f>
        <v>3243</v>
      </c>
      <c r="E84" s="6">
        <v>29583</v>
      </c>
      <c r="F84" s="13">
        <f>E84/9</f>
        <v>3287</v>
      </c>
      <c r="G84" s="13">
        <f>(C84+F84)/10</f>
        <v>3247.4</v>
      </c>
      <c r="H84" s="10"/>
      <c r="I84" s="10"/>
      <c r="J84" s="11"/>
      <c r="K84" s="8"/>
      <c r="L84" s="12"/>
      <c r="M84" s="10"/>
      <c r="N84" s="12"/>
      <c r="O84" s="10"/>
    </row>
    <row r="85" spans="1:15" s="5" customFormat="1" ht="12">
      <c r="A85" s="7" t="s">
        <v>5</v>
      </c>
      <c r="B85" s="18" t="s">
        <v>69</v>
      </c>
      <c r="C85" s="6">
        <v>29133</v>
      </c>
      <c r="D85" s="13">
        <f>C85/9</f>
        <v>3237</v>
      </c>
      <c r="E85" s="6">
        <v>29874</v>
      </c>
      <c r="F85" s="13">
        <f>E85/9</f>
        <v>3319.3333333333335</v>
      </c>
      <c r="G85" s="13">
        <f>(C85+F85)/10</f>
        <v>3245.2333333333331</v>
      </c>
      <c r="H85" s="10"/>
      <c r="I85" s="10"/>
      <c r="J85" s="11"/>
      <c r="K85" s="8"/>
      <c r="L85" s="12"/>
      <c r="M85" s="10"/>
      <c r="N85" s="12"/>
      <c r="O85" s="10"/>
    </row>
    <row r="86" spans="1:15" s="5" customFormat="1" ht="12">
      <c r="A86" s="7" t="s">
        <v>6</v>
      </c>
      <c r="B86" s="18" t="s">
        <v>60</v>
      </c>
      <c r="C86" s="6">
        <v>29127</v>
      </c>
      <c r="D86" s="13">
        <f>C86/9</f>
        <v>3236.3333333333335</v>
      </c>
      <c r="E86" s="6">
        <v>29755</v>
      </c>
      <c r="F86" s="13">
        <f>E86/9</f>
        <v>3306.1111111111113</v>
      </c>
      <c r="G86" s="13">
        <f>(C86+F86)/10</f>
        <v>3243.3111111111111</v>
      </c>
      <c r="H86" s="10"/>
      <c r="I86" s="10"/>
      <c r="J86" s="11"/>
      <c r="K86" s="8"/>
      <c r="L86" s="12"/>
      <c r="M86" s="10"/>
      <c r="N86" s="12"/>
      <c r="O86" s="10"/>
    </row>
    <row r="87" spans="1:15" s="5" customFormat="1" ht="12">
      <c r="A87" s="7" t="s">
        <v>7</v>
      </c>
      <c r="B87" s="18" t="s">
        <v>32</v>
      </c>
      <c r="C87" s="6">
        <v>28734</v>
      </c>
      <c r="D87" s="13">
        <f>C87/9</f>
        <v>3192.6666666666665</v>
      </c>
      <c r="E87" s="6">
        <v>29129</v>
      </c>
      <c r="F87" s="13">
        <f>E87/9</f>
        <v>3236.5555555555557</v>
      </c>
      <c r="G87" s="13">
        <f>(C87+F87)/10</f>
        <v>3197.0555555555557</v>
      </c>
      <c r="H87" s="10"/>
      <c r="I87" s="10"/>
      <c r="J87" s="11"/>
      <c r="K87" s="8"/>
      <c r="L87" s="12"/>
      <c r="M87" s="10"/>
      <c r="N87" s="12"/>
      <c r="O87" s="10"/>
    </row>
    <row r="88" spans="1:15" s="5" customFormat="1" ht="12">
      <c r="A88" s="7" t="s">
        <v>8</v>
      </c>
      <c r="B88" s="18" t="s">
        <v>102</v>
      </c>
      <c r="C88" s="6">
        <v>28582</v>
      </c>
      <c r="D88" s="13">
        <f>C88/9</f>
        <v>3175.7777777777778</v>
      </c>
      <c r="E88" s="6">
        <v>29354</v>
      </c>
      <c r="F88" s="13">
        <f>E88/9</f>
        <v>3261.5555555555557</v>
      </c>
      <c r="G88" s="13">
        <f>(C88+F88)/10</f>
        <v>3184.3555555555554</v>
      </c>
      <c r="H88" s="10"/>
      <c r="I88" s="10"/>
      <c r="J88" s="11"/>
      <c r="K88" s="8"/>
      <c r="L88" s="12"/>
      <c r="M88" s="10"/>
      <c r="N88" s="12"/>
      <c r="O88" s="10"/>
    </row>
    <row r="89" spans="1:15" s="5" customFormat="1" ht="12">
      <c r="A89" s="7" t="s">
        <v>9</v>
      </c>
      <c r="B89" s="18" t="s">
        <v>77</v>
      </c>
      <c r="C89" s="6">
        <v>28485</v>
      </c>
      <c r="D89" s="13">
        <f>C89/9</f>
        <v>3165</v>
      </c>
      <c r="E89" s="6">
        <v>29095</v>
      </c>
      <c r="F89" s="13">
        <f>E89/9</f>
        <v>3232.7777777777778</v>
      </c>
      <c r="G89" s="13">
        <f>(C89+F89)/10</f>
        <v>3171.7777777777778</v>
      </c>
      <c r="H89" s="10"/>
      <c r="I89" s="10"/>
      <c r="J89" s="11"/>
      <c r="K89" s="8"/>
      <c r="L89" s="12"/>
      <c r="M89" s="10"/>
      <c r="N89" s="12"/>
      <c r="O89" s="10"/>
    </row>
    <row r="90" spans="1:15" ht="9.9499999999999993" customHeight="1"/>
    <row r="91" spans="1:15">
      <c r="B91" s="16" t="s">
        <v>91</v>
      </c>
    </row>
    <row r="92" spans="1:15">
      <c r="B92" s="17" t="s">
        <v>13</v>
      </c>
      <c r="C92" s="9" t="s">
        <v>14</v>
      </c>
      <c r="D92" s="9" t="s">
        <v>15</v>
      </c>
      <c r="E92" s="9" t="s">
        <v>16</v>
      </c>
      <c r="F92" s="9" t="s">
        <v>17</v>
      </c>
      <c r="G92" s="9" t="s">
        <v>18</v>
      </c>
    </row>
    <row r="93" spans="1:15" s="5" customFormat="1" ht="12">
      <c r="A93" s="7" t="s">
        <v>0</v>
      </c>
      <c r="B93" s="18" t="s">
        <v>47</v>
      </c>
      <c r="C93" s="6">
        <v>29597</v>
      </c>
      <c r="D93" s="13">
        <f>C93/9</f>
        <v>3288.5555555555557</v>
      </c>
      <c r="E93" s="6">
        <v>29811</v>
      </c>
      <c r="F93" s="13">
        <f>E93/9</f>
        <v>3312.3333333333335</v>
      </c>
      <c r="G93" s="13">
        <f>(C93+F93)/10</f>
        <v>3290.9333333333334</v>
      </c>
      <c r="H93" s="10"/>
      <c r="I93" s="10"/>
      <c r="J93" s="11"/>
      <c r="K93" s="8"/>
      <c r="L93" s="12"/>
      <c r="M93" s="10"/>
      <c r="N93" s="12"/>
      <c r="O93" s="10"/>
    </row>
    <row r="94" spans="1:15" s="5" customFormat="1" ht="12">
      <c r="A94" s="7" t="s">
        <v>1</v>
      </c>
      <c r="B94" s="18" t="s">
        <v>78</v>
      </c>
      <c r="C94" s="6">
        <v>29245</v>
      </c>
      <c r="D94" s="13">
        <f>C94/9</f>
        <v>3249.4444444444443</v>
      </c>
      <c r="E94" s="6">
        <v>29534</v>
      </c>
      <c r="F94" s="13">
        <f>E94/9</f>
        <v>3281.5555555555557</v>
      </c>
      <c r="G94" s="13">
        <f>(C94+F94)/10</f>
        <v>3252.6555555555556</v>
      </c>
      <c r="H94" s="10"/>
      <c r="I94" s="10"/>
      <c r="J94" s="11"/>
      <c r="K94" s="8"/>
      <c r="L94" s="12"/>
      <c r="M94" s="10"/>
      <c r="N94" s="12"/>
      <c r="O94" s="10"/>
    </row>
    <row r="95" spans="1:15" s="5" customFormat="1" ht="12">
      <c r="A95" s="7" t="s">
        <v>2</v>
      </c>
      <c r="B95" s="18" t="s">
        <v>73</v>
      </c>
      <c r="C95" s="6">
        <v>28928</v>
      </c>
      <c r="D95" s="13">
        <f>C95/9</f>
        <v>3214.2222222222222</v>
      </c>
      <c r="E95" s="6">
        <v>29156</v>
      </c>
      <c r="F95" s="13">
        <f>E95/9</f>
        <v>3239.5555555555557</v>
      </c>
      <c r="G95" s="13">
        <f>(C95+F95)/10</f>
        <v>3216.7555555555555</v>
      </c>
      <c r="H95" s="10"/>
      <c r="I95" s="10"/>
      <c r="J95" s="11"/>
      <c r="K95" s="8"/>
      <c r="L95" s="12"/>
      <c r="M95" s="10"/>
      <c r="N95" s="12"/>
      <c r="O95" s="10"/>
    </row>
    <row r="96" spans="1:15" s="5" customFormat="1" ht="12">
      <c r="A96" s="7" t="s">
        <v>3</v>
      </c>
      <c r="B96" s="18" t="s">
        <v>10</v>
      </c>
      <c r="C96" s="6">
        <v>28759</v>
      </c>
      <c r="D96" s="13">
        <f>C96/9</f>
        <v>3195.4444444444443</v>
      </c>
      <c r="E96" s="6">
        <v>29524</v>
      </c>
      <c r="F96" s="13">
        <f>E96/9</f>
        <v>3280.4444444444443</v>
      </c>
      <c r="G96" s="13">
        <f>(C96+F96)/10</f>
        <v>3203.9444444444443</v>
      </c>
      <c r="H96" s="10"/>
      <c r="I96" s="10"/>
      <c r="J96" s="11"/>
      <c r="K96" s="8"/>
      <c r="L96" s="12"/>
      <c r="M96" s="10"/>
      <c r="N96" s="12"/>
      <c r="O96" s="10"/>
    </row>
    <row r="97" spans="1:15" s="5" customFormat="1" ht="12">
      <c r="A97" s="7" t="s">
        <v>4</v>
      </c>
      <c r="B97" s="18" t="s">
        <v>63</v>
      </c>
      <c r="C97" s="6">
        <v>28691</v>
      </c>
      <c r="D97" s="13">
        <f>C97/9</f>
        <v>3187.8888888888887</v>
      </c>
      <c r="E97" s="6">
        <v>28891</v>
      </c>
      <c r="F97" s="13">
        <f>E97/9</f>
        <v>3210.1111111111113</v>
      </c>
      <c r="G97" s="13">
        <f>(C97+F97)/10</f>
        <v>3190.1111111111109</v>
      </c>
      <c r="H97" s="10"/>
      <c r="I97" s="10"/>
      <c r="J97" s="11"/>
      <c r="K97" s="8"/>
      <c r="L97" s="12"/>
      <c r="M97" s="10"/>
      <c r="N97" s="12"/>
      <c r="O97" s="10"/>
    </row>
    <row r="98" spans="1:15" s="5" customFormat="1" ht="12">
      <c r="A98" s="7" t="s">
        <v>5</v>
      </c>
      <c r="B98" s="18" t="s">
        <v>104</v>
      </c>
      <c r="C98" s="6">
        <v>28717</v>
      </c>
      <c r="D98" s="13">
        <f>C98/9</f>
        <v>3190.7777777777778</v>
      </c>
      <c r="E98" s="6">
        <v>28049</v>
      </c>
      <c r="F98" s="13">
        <f>E98/9</f>
        <v>3116.5555555555557</v>
      </c>
      <c r="G98" s="13">
        <f>(C98+F98)/10</f>
        <v>3183.3555555555554</v>
      </c>
      <c r="H98" s="10"/>
      <c r="I98" s="10"/>
      <c r="J98" s="11"/>
      <c r="K98" s="8"/>
      <c r="L98" s="12"/>
      <c r="M98" s="10"/>
      <c r="N98" s="12"/>
      <c r="O98" s="10"/>
    </row>
    <row r="99" spans="1:15" s="5" customFormat="1" ht="12">
      <c r="A99" s="7" t="s">
        <v>6</v>
      </c>
      <c r="B99" s="18" t="s">
        <v>20</v>
      </c>
      <c r="C99" s="6">
        <v>28452</v>
      </c>
      <c r="D99" s="13">
        <f>C99/9</f>
        <v>3161.3333333333335</v>
      </c>
      <c r="E99" s="6">
        <v>29312</v>
      </c>
      <c r="F99" s="13">
        <f>E99/9</f>
        <v>3256.8888888888887</v>
      </c>
      <c r="G99" s="13">
        <f>(C99+F99)/10</f>
        <v>3170.8888888888891</v>
      </c>
      <c r="H99" s="10"/>
      <c r="I99" s="10"/>
      <c r="J99" s="11"/>
      <c r="K99" s="8"/>
      <c r="L99" s="12"/>
      <c r="M99" s="10"/>
      <c r="N99" s="12"/>
      <c r="O99" s="10"/>
    </row>
    <row r="100" spans="1:15" s="5" customFormat="1" ht="12">
      <c r="A100" s="7" t="s">
        <v>7</v>
      </c>
      <c r="B100" s="18" t="s">
        <v>80</v>
      </c>
      <c r="C100" s="6">
        <v>28447</v>
      </c>
      <c r="D100" s="13">
        <f>C100/9</f>
        <v>3160.7777777777778</v>
      </c>
      <c r="E100" s="6">
        <v>28741</v>
      </c>
      <c r="F100" s="13">
        <f>E100/9</f>
        <v>3193.4444444444443</v>
      </c>
      <c r="G100" s="13">
        <f>(C100+F100)/10</f>
        <v>3164.0444444444447</v>
      </c>
      <c r="H100" s="10"/>
      <c r="I100" s="10"/>
      <c r="J100" s="11"/>
      <c r="K100" s="8"/>
      <c r="L100" s="12"/>
      <c r="M100" s="10"/>
      <c r="N100" s="12"/>
      <c r="O100" s="10"/>
    </row>
    <row r="101" spans="1:15" s="5" customFormat="1" ht="12">
      <c r="A101" s="7" t="s">
        <v>8</v>
      </c>
      <c r="B101" s="18" t="s">
        <v>62</v>
      </c>
      <c r="C101" s="6">
        <v>28271</v>
      </c>
      <c r="D101" s="13">
        <f>C101/9</f>
        <v>3141.2222222222222</v>
      </c>
      <c r="E101" s="6">
        <v>28102</v>
      </c>
      <c r="F101" s="13">
        <f>E101/9</f>
        <v>3122.4444444444443</v>
      </c>
      <c r="G101" s="13">
        <f>(C101+F101)/10</f>
        <v>3139.3444444444444</v>
      </c>
      <c r="H101" s="10"/>
      <c r="I101" s="10"/>
      <c r="J101" s="11"/>
      <c r="K101" s="8"/>
      <c r="L101" s="12"/>
      <c r="M101" s="10"/>
      <c r="N101" s="12"/>
      <c r="O101" s="10"/>
    </row>
    <row r="102" spans="1:15" s="5" customFormat="1" ht="12">
      <c r="A102" s="7" t="s">
        <v>9</v>
      </c>
      <c r="B102" s="18" t="s">
        <v>25</v>
      </c>
      <c r="C102" s="6">
        <v>27750</v>
      </c>
      <c r="D102" s="13">
        <f>C102/9</f>
        <v>3083.3333333333335</v>
      </c>
      <c r="E102" s="6">
        <v>28156</v>
      </c>
      <c r="F102" s="13">
        <f>E102/9</f>
        <v>3128.4444444444443</v>
      </c>
      <c r="G102" s="13">
        <f>(C102+F102)/10</f>
        <v>3087.8444444444444</v>
      </c>
      <c r="H102" s="10"/>
      <c r="I102" s="10"/>
      <c r="J102" s="11"/>
      <c r="K102" s="8"/>
      <c r="L102" s="12"/>
      <c r="M102" s="10"/>
      <c r="N102" s="12"/>
      <c r="O102" s="10"/>
    </row>
    <row r="103" spans="1:15" ht="9.9499999999999993" customHeight="1"/>
    <row r="104" spans="1:15">
      <c r="B104" s="16" t="s">
        <v>92</v>
      </c>
    </row>
    <row r="105" spans="1:15">
      <c r="B105" s="17" t="s">
        <v>13</v>
      </c>
      <c r="C105" s="9" t="s">
        <v>14</v>
      </c>
      <c r="D105" s="9" t="s">
        <v>15</v>
      </c>
      <c r="E105" s="9" t="s">
        <v>16</v>
      </c>
      <c r="F105" s="9" t="s">
        <v>17</v>
      </c>
      <c r="G105" s="9" t="s">
        <v>18</v>
      </c>
    </row>
    <row r="106" spans="1:15" s="5" customFormat="1" ht="12">
      <c r="A106" s="7" t="s">
        <v>0</v>
      </c>
      <c r="B106" s="18" t="s">
        <v>105</v>
      </c>
      <c r="C106" s="6">
        <v>29183</v>
      </c>
      <c r="D106" s="13">
        <f>C106/9</f>
        <v>3242.5555555555557</v>
      </c>
      <c r="E106" s="6">
        <v>29961</v>
      </c>
      <c r="F106" s="13">
        <f>E106/9</f>
        <v>3329</v>
      </c>
      <c r="G106" s="13">
        <f>(C106+F106)/10</f>
        <v>3251.2</v>
      </c>
      <c r="H106" s="10"/>
      <c r="I106" s="10"/>
      <c r="J106" s="11"/>
      <c r="K106" s="8"/>
      <c r="L106" s="12"/>
      <c r="M106" s="10"/>
      <c r="N106" s="12"/>
      <c r="O106" s="10"/>
    </row>
    <row r="107" spans="1:15" s="5" customFormat="1" ht="12">
      <c r="A107" s="7" t="s">
        <v>1</v>
      </c>
      <c r="B107" s="18" t="s">
        <v>81</v>
      </c>
      <c r="C107" s="6">
        <v>28776</v>
      </c>
      <c r="D107" s="13">
        <f>C107/9</f>
        <v>3197.3333333333335</v>
      </c>
      <c r="E107" s="6">
        <v>28899</v>
      </c>
      <c r="F107" s="13">
        <f>E107/9</f>
        <v>3211</v>
      </c>
      <c r="G107" s="13">
        <f>(C107+F107)/10</f>
        <v>3198.7</v>
      </c>
      <c r="H107" s="10"/>
      <c r="I107" s="10"/>
      <c r="J107" s="11"/>
      <c r="K107" s="8"/>
      <c r="L107" s="12"/>
      <c r="M107" s="10"/>
      <c r="N107" s="12"/>
      <c r="O107" s="10"/>
    </row>
    <row r="108" spans="1:15" s="5" customFormat="1" ht="12">
      <c r="A108" s="7" t="s">
        <v>2</v>
      </c>
      <c r="B108" s="18" t="s">
        <v>49</v>
      </c>
      <c r="C108" s="6">
        <v>28657</v>
      </c>
      <c r="D108" s="13">
        <f>C108/9</f>
        <v>3184.1111111111113</v>
      </c>
      <c r="E108" s="6">
        <v>28998</v>
      </c>
      <c r="F108" s="13">
        <f>E108/9</f>
        <v>3222</v>
      </c>
      <c r="G108" s="13">
        <f>(C108+F108)/10</f>
        <v>3187.9</v>
      </c>
      <c r="H108" s="10"/>
      <c r="I108" s="10"/>
      <c r="J108" s="11"/>
      <c r="K108" s="8"/>
      <c r="L108" s="12"/>
      <c r="M108" s="10"/>
      <c r="N108" s="12"/>
      <c r="O108" s="10"/>
    </row>
    <row r="109" spans="1:15" s="5" customFormat="1" ht="12">
      <c r="A109" s="7" t="s">
        <v>3</v>
      </c>
      <c r="B109" s="18" t="s">
        <v>48</v>
      </c>
      <c r="C109" s="6">
        <v>28543</v>
      </c>
      <c r="D109" s="13">
        <f>C109/9</f>
        <v>3171.4444444444443</v>
      </c>
      <c r="E109" s="6">
        <v>29074</v>
      </c>
      <c r="F109" s="13">
        <f>E109/9</f>
        <v>3230.4444444444443</v>
      </c>
      <c r="G109" s="13">
        <f>(C109+F109)/10</f>
        <v>3177.3444444444444</v>
      </c>
      <c r="H109" s="10"/>
      <c r="I109" s="10"/>
      <c r="J109" s="11"/>
      <c r="K109" s="8"/>
      <c r="L109" s="12"/>
      <c r="M109" s="10"/>
      <c r="N109" s="12"/>
      <c r="O109" s="10"/>
    </row>
    <row r="110" spans="1:15" s="5" customFormat="1" ht="12">
      <c r="A110" s="7" t="s">
        <v>4</v>
      </c>
      <c r="B110" s="18" t="s">
        <v>29</v>
      </c>
      <c r="C110" s="6">
        <v>28469</v>
      </c>
      <c r="D110" s="13">
        <f>C110/9</f>
        <v>3163.2222222222222</v>
      </c>
      <c r="E110" s="6">
        <v>28759</v>
      </c>
      <c r="F110" s="13">
        <f>E110/9</f>
        <v>3195.4444444444443</v>
      </c>
      <c r="G110" s="13">
        <f>(C110+F110)/10</f>
        <v>3166.4444444444443</v>
      </c>
      <c r="H110" s="10"/>
      <c r="I110" s="10"/>
      <c r="J110" s="11"/>
      <c r="K110" s="8"/>
      <c r="L110" s="12"/>
      <c r="M110" s="10"/>
      <c r="N110" s="12"/>
      <c r="O110" s="10"/>
    </row>
    <row r="111" spans="1:15" s="5" customFormat="1" ht="12">
      <c r="A111" s="7" t="s">
        <v>5</v>
      </c>
      <c r="B111" s="18" t="s">
        <v>82</v>
      </c>
      <c r="C111" s="6">
        <v>28400</v>
      </c>
      <c r="D111" s="13">
        <f>C111/9</f>
        <v>3155.5555555555557</v>
      </c>
      <c r="E111" s="6">
        <v>28910</v>
      </c>
      <c r="F111" s="13">
        <f>E111/9</f>
        <v>3212.2222222222222</v>
      </c>
      <c r="G111" s="13">
        <f>(C111+F111)/10</f>
        <v>3161.2222222222222</v>
      </c>
      <c r="H111" s="10"/>
      <c r="I111" s="10"/>
      <c r="J111" s="11"/>
      <c r="K111" s="8"/>
      <c r="L111" s="12"/>
      <c r="M111" s="10"/>
      <c r="N111" s="12"/>
      <c r="O111" s="10"/>
    </row>
    <row r="112" spans="1:15" s="5" customFormat="1" ht="12">
      <c r="A112" s="7" t="s">
        <v>6</v>
      </c>
      <c r="B112" s="18" t="s">
        <v>106</v>
      </c>
      <c r="C112" s="6">
        <v>28170</v>
      </c>
      <c r="D112" s="13">
        <f>C112/9</f>
        <v>3130</v>
      </c>
      <c r="E112" s="6">
        <v>28996</v>
      </c>
      <c r="F112" s="13">
        <f>E112/9</f>
        <v>3221.7777777777778</v>
      </c>
      <c r="G112" s="13">
        <f>(C112+F112)/10</f>
        <v>3139.1777777777779</v>
      </c>
      <c r="H112" s="10"/>
      <c r="I112" s="10"/>
      <c r="J112" s="11"/>
      <c r="K112" s="8"/>
      <c r="L112" s="12"/>
      <c r="M112" s="10"/>
      <c r="N112" s="12"/>
      <c r="O112" s="10"/>
    </row>
    <row r="113" spans="1:15" s="5" customFormat="1" ht="12">
      <c r="A113" s="7" t="s">
        <v>7</v>
      </c>
      <c r="B113" s="18" t="s">
        <v>83</v>
      </c>
      <c r="C113" s="6">
        <v>28241</v>
      </c>
      <c r="D113" s="13">
        <f>C113/9</f>
        <v>3137.8888888888887</v>
      </c>
      <c r="E113" s="6">
        <v>28356</v>
      </c>
      <c r="F113" s="13">
        <f>E113/9</f>
        <v>3150.6666666666665</v>
      </c>
      <c r="G113" s="13">
        <f>(C113+F113)/10</f>
        <v>3139.166666666667</v>
      </c>
      <c r="H113" s="10"/>
      <c r="I113" s="10"/>
      <c r="J113" s="11"/>
      <c r="K113" s="8"/>
      <c r="L113" s="12"/>
      <c r="M113" s="10"/>
      <c r="N113" s="12"/>
      <c r="O113" s="10"/>
    </row>
    <row r="114" spans="1:15" s="5" customFormat="1" ht="12">
      <c r="A114" s="7" t="s">
        <v>8</v>
      </c>
      <c r="B114" s="18" t="s">
        <v>22</v>
      </c>
      <c r="C114" s="6">
        <v>27816</v>
      </c>
      <c r="D114" s="13">
        <f>C114/9</f>
        <v>3090.6666666666665</v>
      </c>
      <c r="E114" s="6">
        <v>28783</v>
      </c>
      <c r="F114" s="13">
        <f>E114/9</f>
        <v>3198.1111111111113</v>
      </c>
      <c r="G114" s="13">
        <f>(C114+F114)/10</f>
        <v>3101.411111111111</v>
      </c>
      <c r="H114" s="10"/>
      <c r="I114" s="10"/>
      <c r="J114" s="11"/>
      <c r="K114" s="8"/>
      <c r="L114" s="12"/>
      <c r="M114" s="10"/>
      <c r="N114" s="12"/>
      <c r="O114" s="10"/>
    </row>
    <row r="115" spans="1:15" s="5" customFormat="1" ht="12">
      <c r="A115" s="7" t="s">
        <v>9</v>
      </c>
      <c r="B115" s="18" t="s">
        <v>12</v>
      </c>
      <c r="C115" s="6">
        <v>27591</v>
      </c>
      <c r="D115" s="13">
        <f>C115/9</f>
        <v>3065.6666666666665</v>
      </c>
      <c r="E115" s="6">
        <v>27537</v>
      </c>
      <c r="F115" s="13">
        <f>E115/9</f>
        <v>3059.6666666666665</v>
      </c>
      <c r="G115" s="13">
        <f>(C115+F115)/10</f>
        <v>3065.0666666666666</v>
      </c>
      <c r="H115" s="10"/>
      <c r="I115" s="10"/>
      <c r="J115" s="11"/>
      <c r="K115" s="8"/>
      <c r="L115" s="12"/>
      <c r="M115" s="10"/>
      <c r="N115" s="12"/>
      <c r="O115" s="10"/>
    </row>
    <row r="116" spans="1:15" ht="9.9499999999999993" customHeight="1"/>
    <row r="117" spans="1:15">
      <c r="B117" s="16" t="s">
        <v>93</v>
      </c>
    </row>
    <row r="118" spans="1:15">
      <c r="B118" s="17" t="s">
        <v>13</v>
      </c>
      <c r="C118" s="9" t="s">
        <v>14</v>
      </c>
      <c r="D118" s="9" t="s">
        <v>15</v>
      </c>
      <c r="E118" s="9" t="s">
        <v>16</v>
      </c>
      <c r="F118" s="9" t="s">
        <v>17</v>
      </c>
      <c r="G118" s="9" t="s">
        <v>18</v>
      </c>
    </row>
    <row r="119" spans="1:15" s="5" customFormat="1" ht="12">
      <c r="A119" s="7" t="s">
        <v>0</v>
      </c>
      <c r="B119" s="18" t="s">
        <v>69</v>
      </c>
      <c r="C119" s="6">
        <v>15181</v>
      </c>
      <c r="D119" s="13">
        <f>C119/5</f>
        <v>3036.2</v>
      </c>
      <c r="E119" s="6">
        <v>14348</v>
      </c>
      <c r="F119" s="13">
        <f>E119/5</f>
        <v>2869.6</v>
      </c>
      <c r="G119" s="13">
        <f>(C119+F119)/6</f>
        <v>3008.4333333333329</v>
      </c>
      <c r="H119" s="10"/>
      <c r="I119" s="10"/>
      <c r="J119" s="11"/>
      <c r="K119" s="8"/>
      <c r="L119" s="12"/>
      <c r="M119" s="10"/>
      <c r="N119" s="12"/>
      <c r="O119" s="10"/>
    </row>
    <row r="120" spans="1:15" s="5" customFormat="1" ht="12">
      <c r="A120" s="7" t="s">
        <v>1</v>
      </c>
      <c r="B120" s="18" t="s">
        <v>34</v>
      </c>
      <c r="C120" s="6">
        <v>14867</v>
      </c>
      <c r="D120" s="13">
        <f>C120/5</f>
        <v>2973.4</v>
      </c>
      <c r="E120" s="6">
        <v>15675</v>
      </c>
      <c r="F120" s="13">
        <f>E120/5</f>
        <v>3135</v>
      </c>
      <c r="G120" s="13">
        <f>(C120+F120)/6</f>
        <v>3000.3333333333335</v>
      </c>
      <c r="H120" s="10"/>
      <c r="I120" s="10"/>
      <c r="J120" s="11"/>
      <c r="K120" s="8"/>
      <c r="L120" s="12"/>
      <c r="M120" s="10"/>
      <c r="N120" s="12"/>
      <c r="O120" s="10"/>
    </row>
    <row r="121" spans="1:15" s="5" customFormat="1" ht="12">
      <c r="A121" s="7" t="s">
        <v>2</v>
      </c>
      <c r="B121" s="18" t="s">
        <v>28</v>
      </c>
      <c r="C121" s="6">
        <v>14563</v>
      </c>
      <c r="D121" s="13">
        <f>C121/5</f>
        <v>2912.6</v>
      </c>
      <c r="E121" s="6">
        <v>15443</v>
      </c>
      <c r="F121" s="13">
        <f>E121/5</f>
        <v>3088.6</v>
      </c>
      <c r="G121" s="13">
        <f>(C121+F121)/6</f>
        <v>2941.9333333333329</v>
      </c>
      <c r="H121" s="10"/>
      <c r="I121" s="10"/>
      <c r="J121" s="11"/>
      <c r="K121" s="8"/>
      <c r="L121" s="12"/>
      <c r="M121" s="10"/>
      <c r="N121" s="12"/>
      <c r="O121" s="10"/>
    </row>
    <row r="122" spans="1:15" s="5" customFormat="1" ht="12">
      <c r="A122" s="7" t="s">
        <v>3</v>
      </c>
      <c r="B122" s="18" t="s">
        <v>29</v>
      </c>
      <c r="C122" s="6">
        <v>14379</v>
      </c>
      <c r="D122" s="13">
        <f>C122/5</f>
        <v>2875.8</v>
      </c>
      <c r="E122" s="6">
        <v>14623</v>
      </c>
      <c r="F122" s="13">
        <f>E122/5</f>
        <v>2924.6</v>
      </c>
      <c r="G122" s="13">
        <f>(C122+F122)/6</f>
        <v>2883.9333333333329</v>
      </c>
      <c r="H122" s="10"/>
      <c r="I122" s="10"/>
      <c r="J122" s="11"/>
      <c r="K122" s="8"/>
      <c r="L122" s="12"/>
      <c r="M122" s="10"/>
      <c r="N122" s="12"/>
      <c r="O122" s="10"/>
    </row>
    <row r="123" spans="1:15" s="5" customFormat="1" ht="12">
      <c r="A123" s="7" t="s">
        <v>4</v>
      </c>
      <c r="B123" s="18" t="s">
        <v>32</v>
      </c>
      <c r="C123" s="6">
        <v>14255</v>
      </c>
      <c r="D123" s="13">
        <f>C123/5</f>
        <v>2851</v>
      </c>
      <c r="E123" s="6">
        <v>14505</v>
      </c>
      <c r="F123" s="13">
        <f>E123/5</f>
        <v>2901</v>
      </c>
      <c r="G123" s="13">
        <f>(C123+F123)/6</f>
        <v>2859.3333333333335</v>
      </c>
      <c r="H123" s="10"/>
      <c r="I123" s="10"/>
      <c r="J123" s="11"/>
      <c r="K123" s="8"/>
      <c r="L123" s="12"/>
      <c r="M123" s="10"/>
      <c r="N123" s="12"/>
      <c r="O123" s="10"/>
    </row>
    <row r="124" spans="1:15" s="5" customFormat="1" ht="12">
      <c r="A124" s="7" t="s">
        <v>5</v>
      </c>
      <c r="B124" s="18" t="s">
        <v>109</v>
      </c>
      <c r="C124" s="6">
        <v>14133</v>
      </c>
      <c r="D124" s="13">
        <f>C124/5</f>
        <v>2826.6</v>
      </c>
      <c r="E124" s="6">
        <v>14241</v>
      </c>
      <c r="F124" s="13">
        <f>E124/5</f>
        <v>2848.2</v>
      </c>
      <c r="G124" s="13">
        <f>(C124+F124)/6</f>
        <v>2830.2000000000003</v>
      </c>
      <c r="H124" s="10"/>
      <c r="I124" s="10"/>
      <c r="J124" s="11"/>
      <c r="K124" s="8"/>
      <c r="L124" s="12"/>
      <c r="M124" s="10"/>
      <c r="N124" s="12"/>
      <c r="O124" s="10"/>
    </row>
    <row r="125" spans="1:15" ht="8.25" customHeight="1"/>
    <row r="126" spans="1:15">
      <c r="B126" s="18"/>
      <c r="C126" s="6" t="s">
        <v>37</v>
      </c>
      <c r="D126" s="6" t="s">
        <v>39</v>
      </c>
      <c r="E126" s="6" t="s">
        <v>38</v>
      </c>
      <c r="F126" s="6" t="s">
        <v>17</v>
      </c>
      <c r="G126" s="6" t="s">
        <v>40</v>
      </c>
    </row>
    <row r="127" spans="1:15">
      <c r="B127" s="18" t="s">
        <v>41</v>
      </c>
      <c r="C127" s="6">
        <f>SUM(C5:C124)</f>
        <v>2498816</v>
      </c>
      <c r="D127" s="22">
        <f>C127/779.83333</f>
        <v>3204.294948511626</v>
      </c>
      <c r="E127" s="23">
        <f>SUM(E5:E124)</f>
        <v>2533268</v>
      </c>
      <c r="F127" s="22">
        <f>E127/780</f>
        <v>3247.7794871794872</v>
      </c>
      <c r="G127" s="22">
        <f>(C127+F127*92)/871.83333</f>
        <v>3208.8836438732073</v>
      </c>
    </row>
  </sheetData>
  <sortState ref="B119:G124">
    <sortCondition descending="1" ref="G119:G124"/>
  </sortState>
  <mergeCells count="1">
    <mergeCell ref="C1:E1"/>
  </mergeCells>
  <phoneticPr fontId="0" type="noConversion"/>
  <printOptions horizontalCentered="1"/>
  <pageMargins left="0.39370078740157483" right="0.39370078740157483" top="0.39370078740157483" bottom="0.31496062992125984" header="0" footer="0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List1</vt:lpstr>
    </vt:vector>
  </TitlesOfParts>
  <Company>pgp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joze</dc:creator>
  <cp:lastModifiedBy>Jože</cp:lastModifiedBy>
  <cp:lastPrinted>2015-03-24T11:56:53Z</cp:lastPrinted>
  <dcterms:created xsi:type="dcterms:W3CDTF">2006-04-05T06:46:17Z</dcterms:created>
  <dcterms:modified xsi:type="dcterms:W3CDTF">2018-03-27T18:32:15Z</dcterms:modified>
</cp:coreProperties>
</file>